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15" windowHeight="8205"/>
  </bookViews>
  <sheets>
    <sheet name="Φύλλο1" sheetId="1" r:id="rId1"/>
    <sheet name="Φύλλο2" sheetId="2" r:id="rId2"/>
    <sheet name="Φύλλο3" sheetId="3" r:id="rId3"/>
  </sheets>
  <definedNames>
    <definedName name="_xlnm._FilterDatabase" localSheetId="0" hidden="1">Φύλλο1!$A$10:$AK$42</definedName>
    <definedName name="_xlnm.Print_Area" localSheetId="0">Φύλλο1!$A$7:$Y$44</definedName>
  </definedNames>
  <calcPr calcId="124519"/>
</workbook>
</file>

<file path=xl/calcChain.xml><?xml version="1.0" encoding="utf-8"?>
<calcChain xmlns="http://schemas.openxmlformats.org/spreadsheetml/2006/main">
  <c r="V12" i="1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R12"/>
  <c r="R11" l="1"/>
  <c r="S11" s="1"/>
  <c r="R13"/>
  <c r="R14"/>
  <c r="R15"/>
  <c r="R16"/>
  <c r="R17"/>
  <c r="R18"/>
  <c r="R19"/>
  <c r="R20"/>
  <c r="R21"/>
  <c r="R22"/>
  <c r="R24"/>
  <c r="R25"/>
  <c r="R26"/>
  <c r="R27"/>
  <c r="R28"/>
  <c r="R29"/>
  <c r="R30"/>
  <c r="R31"/>
  <c r="R32"/>
  <c r="R33"/>
  <c r="R35"/>
  <c r="R36"/>
  <c r="R37"/>
  <c r="R38"/>
  <c r="R39"/>
  <c r="R40"/>
  <c r="R41"/>
  <c r="T11" l="1"/>
  <c r="V11" s="1"/>
  <c r="I41"/>
  <c r="J41" s="1"/>
  <c r="I40"/>
  <c r="J40" s="1"/>
  <c r="I39"/>
  <c r="J39" s="1"/>
  <c r="I38"/>
  <c r="J38" s="1"/>
  <c r="I37"/>
  <c r="J37" s="1"/>
  <c r="I36"/>
  <c r="J36" s="1"/>
  <c r="I35"/>
  <c r="J35" s="1"/>
  <c r="I34"/>
  <c r="J34" s="1"/>
  <c r="I33"/>
  <c r="J33" s="1"/>
  <c r="I32"/>
  <c r="J32" s="1"/>
  <c r="I31"/>
  <c r="J31" s="1"/>
  <c r="I30"/>
  <c r="J30" s="1"/>
  <c r="I29"/>
  <c r="J29" s="1"/>
  <c r="I28"/>
  <c r="J28" s="1"/>
  <c r="I27"/>
  <c r="J27" s="1"/>
  <c r="I26"/>
  <c r="J26" s="1"/>
  <c r="I25"/>
  <c r="J25" s="1"/>
  <c r="I24"/>
  <c r="J24" s="1"/>
  <c r="I23"/>
  <c r="J23" s="1"/>
  <c r="I22"/>
  <c r="J22" s="1"/>
  <c r="I21"/>
  <c r="J21" s="1"/>
  <c r="I20"/>
  <c r="J20" s="1"/>
  <c r="I19"/>
  <c r="J19" s="1"/>
  <c r="I18"/>
  <c r="J18" s="1"/>
  <c r="I17"/>
  <c r="J17" s="1"/>
  <c r="I16"/>
  <c r="J16" s="1"/>
  <c r="I15"/>
  <c r="J15" s="1"/>
  <c r="I14"/>
  <c r="J14" s="1"/>
  <c r="I13"/>
  <c r="J13" s="1"/>
  <c r="I12"/>
  <c r="J12" s="1"/>
  <c r="I11"/>
  <c r="J11" s="1"/>
  <c r="U42" l="1"/>
</calcChain>
</file>

<file path=xl/sharedStrings.xml><?xml version="1.0" encoding="utf-8"?>
<sst xmlns="http://schemas.openxmlformats.org/spreadsheetml/2006/main" count="250" uniqueCount="133">
  <si>
    <t>EΞ-1</t>
  </si>
  <si>
    <t>ΠΑΤΡΕΩΝ</t>
  </si>
  <si>
    <t>ΤΗΝ ΠΡΩΤΗ ΜΕΡΑ 7:30 &amp; ΤΙΣ ΥΠΟΛΟΙΠΕΣ 7:45</t>
  </si>
  <si>
    <t>Δ.Χ. ΕΠΙΒΑΤΙΚΟ</t>
  </si>
  <si>
    <t>EΞ-2</t>
  </si>
  <si>
    <t>EΞ-3</t>
  </si>
  <si>
    <t>ΑΙΓΙΑΛΕΙΑΣ</t>
  </si>
  <si>
    <t>EΞ-4</t>
  </si>
  <si>
    <t>ΓΕΛ ΒΡΑΧΝΑΙΙΚΩΝ</t>
  </si>
  <si>
    <t>ΑΓΝΩΣΤΗ (ΠΡΟΦΟΡΙΚΗ ΕΞΕΤΑΣΗ)</t>
  </si>
  <si>
    <t>EΞ-5</t>
  </si>
  <si>
    <t>ΓΕΛ ΛΑΠΠΑ</t>
  </si>
  <si>
    <t>ΔΥΤΙΚΗΣ ΑΧΑΪΑΣ</t>
  </si>
  <si>
    <t>AΝΩ ΒΕΛΙΤΣΕΣ - ΑΓΙΟΣ ΝΙΚΟΛΑΟΣ ΣΠΑΤΑ -   ΑΠΙΔΕΩΝΑΣ -  ΛΑΠΠΑ  (ΓΕΛ ΛΑΠΠΑ)</t>
  </si>
  <si>
    <t>ΓΕΛ ΛΟΥΣΙΚΩΝ</t>
  </si>
  <si>
    <t>ΣΤΑΘΟΠΟΥΛΕΪΚΑ, ΝΕΟΧΩΡΙ, ΑΝΩ ΣΟΥΔΕΝΕΪΚΑ, ΛΟΥΣΙΚΑ</t>
  </si>
  <si>
    <t>ΑΛΙΣΣΟΣ, ΑΝΩ ΑΧΑΪΑ, ΛΟΥΣΙΚΑ</t>
  </si>
  <si>
    <t>ΡΟΒΙΑΝΙΤΗΣ ΑΡΛΑΣ, ΑΡΛΑ, ΦΩΣΤΑΙΝΑ, ΛΟΥΣΙΚΑ</t>
  </si>
  <si>
    <t>ΜΙΤΟΠΟΛΗ, ΚΟΥΝΕΛΕΪΚΑ, ΔΙΔΑΧΕΪΚΑ, ΛΟΥΣΙΚΑ</t>
  </si>
  <si>
    <t>ΜΠΕΚΙΑΡΕΪΚΑ ΜΙΤΟΠΟΛΗΣ, ΜΑΖΑΡΑΚΙ, ΛΟΥΣΙΚΑ</t>
  </si>
  <si>
    <t>ΕΠΑΛ ΚΑΛΑΒΡΥΤΩΝ</t>
  </si>
  <si>
    <t>ΚΑΛΑΒΡΥΤΩΝ</t>
  </si>
  <si>
    <t>ΕΠΑΛ ΠΑΡΑΛΙΑΣ</t>
  </si>
  <si>
    <t xml:space="preserve">Δ.Χ. ΕΠΙΒΑΤΙΚΟ </t>
  </si>
  <si>
    <t>4o ΕΠΑΛ</t>
  </si>
  <si>
    <t>ΕΛΛΗΝΙΚΟ-ΧΑΛΑΝΔΡΙΤΣΑ-ΟΒΡΥΑ- 2ο ΕΠΑΛ</t>
  </si>
  <si>
    <t>ΓΕΛ ΕΡΥΜΑΝΘΕΙΑΣ</t>
  </si>
  <si>
    <t>ΕΡΥΜΑΝΘΟΥ</t>
  </si>
  <si>
    <t>ΜΑΣΟΥΡΕΪΚΑ  - ΚΑΛΦΑ – ΓΕΛ ΕΡΥΜΑΝΘΕΙΑΣ</t>
  </si>
  <si>
    <t>ΣΤΑΥΡΟΔΡΟΜΙ – ΧΙΟΝΑ – ΓΕΛ ΕΡΥΜΑΝΘΕΙΑΣ</t>
  </si>
  <si>
    <t>ΜΑΝΕΣΙ – ΓΟΛΕΜΙ – ΓΕΛ ΕΡΥΜΑΝΘΕΙΑΣ</t>
  </si>
  <si>
    <t>ΓΕΛ ΚΑΛΑΒΡΥΤΩΝ</t>
  </si>
  <si>
    <t>ΓΕΛ ΚΛΕΙΤΟΡΙΑΣ</t>
  </si>
  <si>
    <t>01/07/2020 ΕΙΔΙΚΟ ΜΑΘΗΜΑ (ΑΓΓΛΙΚΑ)</t>
  </si>
  <si>
    <t>ΛΥΚΕΙΑΚΕΣ ΤΑΞΕΙΣ ΡΙΟΛΟΥ</t>
  </si>
  <si>
    <t>ΚΑΓΚΑΔΙ - ΛΑΠΠΑ (ΓΕΛ ΛΑΠΠΑ)</t>
  </si>
  <si>
    <t xml:space="preserve">15/06/2020 17/06/2020 19/06/2020  </t>
  </si>
  <si>
    <t xml:space="preserve">15/06/2020 17/06/2020 </t>
  </si>
  <si>
    <t>ΛΥΚΕΙΑΚΕΣ ΤΑΞΕΙΣ ΧΑΛΑΝΔΡΙΤΣΑΣ</t>
  </si>
  <si>
    <t>ΧΑΛΑΝΔΡΙΤΣΑ-ΦΑΡΡΕΣ</t>
  </si>
  <si>
    <t>ΚΑΛΟΥΣΙ-ΜΟΥΡΙΝΕΣ-ΦΑΡΡΕΣ</t>
  </si>
  <si>
    <t>16,18,23,27   ΙΟΥΝΙΟΥ 2020</t>
  </si>
  <si>
    <t>15,17,19,22,24,26  ΙΟΥΝΙΟΥ 2020</t>
  </si>
  <si>
    <t>15,17,24,26 ΙΟΥΝΙΟΥ 2020</t>
  </si>
  <si>
    <t>15,17,19,24,26 ΙΟΥΝΙΟΥ 2020</t>
  </si>
  <si>
    <t>15,17,22,24,26 ΙΟΥΝΙΟΥ 2020</t>
  </si>
  <si>
    <t>15,17,19,24 ΙΟΥΝΙΟΥ 2020</t>
  </si>
  <si>
    <t>15,17,19,22,24,26 ΙΟΥΝΙΟΥ 2060</t>
  </si>
  <si>
    <t>23,27 ΙΟΥΝΙΟΥ 2020</t>
  </si>
  <si>
    <t>16,18,23,27 ΙΟΥΝΙΟΥ 2020 , 1 ΙΟΥΛΙΟΥ 2020</t>
  </si>
  <si>
    <t>16,18,23,27   ΙΟΥΝΙΟΥ 2020 , 2,3 ΙΟΥΛΙΟΥ 2020</t>
  </si>
  <si>
    <t xml:space="preserve">15,17,19,24,26 ΙΟΥΝΙΟΥ 2020 </t>
  </si>
  <si>
    <t>Α/Α</t>
  </si>
  <si>
    <t>ΔΗΜΟΣ</t>
  </si>
  <si>
    <t>ΩΡΑ ΠΡΟΣΕΛΕΥΣΗΣ</t>
  </si>
  <si>
    <t>ΩΡΑ ΑΝΑΧΩΡΗΣΗΣ</t>
  </si>
  <si>
    <t>ΠΕΡΙΓΡΑΦΗ ΔΙΑΔΡΟΜΗΣ</t>
  </si>
  <si>
    <t>ΠΛΗΘΟΣ ΜΑΘΗΤΩΝ</t>
  </si>
  <si>
    <t>ΑΡΙΘΜΟΣ ΔΡΟΜΟΛΟΓΙΩΝ</t>
  </si>
  <si>
    <t>ΚΑΤΩ ΒΕΛΙΤΣΕΣ - ΜΙΧΟΪΟ - ΤΣΑΜΑΙΙΚΑ-ΜΑΤΑΡΑΓΚΑ - ΚΑΓΚΑΔΙ (ΜΟΝΟ ΣΤΙΣ 19/6) - ΛΑΠΠΑ (ΓΕΛ ΛΑΠΠΑ)</t>
  </si>
  <si>
    <t>ΕΛΛΗΝΙΚΗ ΔΗΜΟΚΡΑΤΙΑ</t>
  </si>
  <si>
    <t>ΠΕΡΙΦΕΡΕΙΑ ΔΥΤΙΚΗΣ ΕΛΛΑΔΑΣ</t>
  </si>
  <si>
    <t xml:space="preserve">ΓΕΝΙΚΗ ΔΙΕΥΘΥΝΣΗ ΑΝΑΠΤΥΞΗΣ </t>
  </si>
  <si>
    <t>ΔΙΕΥΘΥΝΣΗ ΑΝΑΠΤΥΞΗΣ ΠΕΡΙΦΕΡΕΙΑΚΗΣ ΕΝΟΤΗΤΑΣ ΑΧΑΪΑΣ - ΤΜΗΜΑ ΠΑΙΔΕΙΑΣ Π.Ε. ΑΧΑΪΑΣ</t>
  </si>
  <si>
    <t>ΣΤΟΙΧΕΙΑ ΔΡΟΜΟΛΟΓΙΩΝ ΜΕΤΑΦΟΡΑΣ ΜΑΘΗΤΩΝ ΠΕΡΙΦΕΡΕΙΑΚΗΣ ΕΝΟΤΗΤΑΣ ΑΧΑΪΑΣ ΑΝΑ ΕΞΥΠΗΡΕΤΟΥΜΕΝΗ ΣΧΟΛΙΚΗ ΜΟΝΑΔΑ, ΓΙΑ ΤΙΣ ΠΑΝΕΛΛΑΔΙΚΕΣ ΕΞΕΤΑΣΕΙΣ ΣΧΟΛΙΚΟΥ ΕΤΟΥΣ 2019-2020</t>
  </si>
  <si>
    <t xml:space="preserve">ΚΩΔΙΚΟΣ ΔΡΟΜΟΛΟΓΙΩΝ </t>
  </si>
  <si>
    <t>ΕΜΦΟΡΤΑ ΧΙΛΙΟΜΕΤΡΑ ΑΠΛΗΣ ΔΙΑΔΡΟΜΗΣ</t>
  </si>
  <si>
    <t>ΕΜΦΟΡΤΑ ΧΙΛΙΟΜΕΤΡΑ ΔΙΠΛΗΣ ΔΙΑΔΡΟΜΗΣ</t>
  </si>
  <si>
    <t>ΕΙΔΟΣ ΔΙΑΔΡΟΜΗΣ</t>
  </si>
  <si>
    <t>ΑΠΛΗ (1) / ΔΙΠΛΗ (2) ΔΙΑΔΡΟΜΗ</t>
  </si>
  <si>
    <t>ΚΟΣΤΟΣ ΔΡΟΜΟΛΟΓΙΟΥ ΣΥΜΦΩΝΑ ΜΕ ΚΥΑ 50025/2018</t>
  </si>
  <si>
    <t>ΦΠΑ 24%</t>
  </si>
  <si>
    <t>ΣΥΝΟΛΟ</t>
  </si>
  <si>
    <t>ΠΑΡΑΤΗΡΗΣΕΙΣ (ΗΜΕΡΟΜΗΝΙΕΣ ΕΚΤΕΛΕΣΗΣ ΔΡΟΜΟΛΟΓΙΩΝ)</t>
  </si>
  <si>
    <t>ΣΥΝΟΛΙΚΟ ΚΟΣΤΟΣ ΔΡΟΜΟΛΟΓΙΩΝ ΜΕ ΦΠΑ</t>
  </si>
  <si>
    <r>
      <t>2</t>
    </r>
    <r>
      <rPr>
        <b/>
        <vertAlign val="superscript"/>
        <sz val="8"/>
        <color theme="1"/>
        <rFont val="Arial"/>
        <family val="2"/>
        <charset val="161"/>
      </rPr>
      <t>ο</t>
    </r>
    <r>
      <rPr>
        <b/>
        <sz val="8"/>
        <color theme="1"/>
        <rFont val="Arial"/>
        <family val="2"/>
        <charset val="161"/>
      </rPr>
      <t xml:space="preserve"> ΓΕΛ ΑΙΓΙΟΥ</t>
    </r>
  </si>
  <si>
    <r>
      <t>ΑΙΓΙΟ – ΠΑΤΡΑ 21</t>
    </r>
    <r>
      <rPr>
        <b/>
        <vertAlign val="superscript"/>
        <sz val="8"/>
        <color theme="1"/>
        <rFont val="Arial"/>
        <family val="2"/>
        <charset val="161"/>
      </rPr>
      <t>ο</t>
    </r>
    <r>
      <rPr>
        <b/>
        <sz val="8"/>
        <color theme="1"/>
        <rFont val="Arial"/>
        <family val="2"/>
        <charset val="161"/>
      </rPr>
      <t xml:space="preserve"> ΓΥΜΝΑΣΙΟ ΠΑΤΡΑΣ</t>
    </r>
  </si>
  <si>
    <r>
      <t>Δ.Χ. ΕΠΙΒΑΤΙΚΟ</t>
    </r>
    <r>
      <rPr>
        <b/>
        <sz val="8"/>
        <color theme="1"/>
        <rFont val="Arial"/>
        <family val="2"/>
        <charset val="161"/>
      </rPr>
      <t xml:space="preserve"> </t>
    </r>
  </si>
  <si>
    <r>
      <t>ΚΡΑΣΤΙΚΟΙ – ΚΑΛΑΒΡΥΤΑ –1</t>
    </r>
    <r>
      <rPr>
        <b/>
        <vertAlign val="superscript"/>
        <sz val="8"/>
        <color theme="1"/>
        <rFont val="Arial"/>
        <family val="2"/>
        <charset val="161"/>
      </rPr>
      <t>ο</t>
    </r>
    <r>
      <rPr>
        <b/>
        <sz val="8"/>
        <color theme="1"/>
        <rFont val="Arial"/>
        <family val="2"/>
        <charset val="161"/>
      </rPr>
      <t xml:space="preserve"> ΕΠΑΛ ΑΙΓΙΟΥ</t>
    </r>
  </si>
  <si>
    <r>
      <t>ΚΑΛΑΒΡΥΤΑ –1</t>
    </r>
    <r>
      <rPr>
        <b/>
        <vertAlign val="superscript"/>
        <sz val="8"/>
        <color theme="1"/>
        <rFont val="Arial"/>
        <family val="2"/>
        <charset val="161"/>
      </rPr>
      <t>ο</t>
    </r>
    <r>
      <rPr>
        <b/>
        <sz val="8"/>
        <color theme="1"/>
        <rFont val="Arial"/>
        <family val="2"/>
        <charset val="161"/>
      </rPr>
      <t xml:space="preserve"> ΕΠΑΛ ΑΙΓΙΟΥ</t>
    </r>
  </si>
  <si>
    <t>ΜΙΚΡΟ ΛΕΩΦΟΡΕΙΟ</t>
  </si>
  <si>
    <t>ΣΥΝΟΛΟ:</t>
  </si>
  <si>
    <t>ΕΞΥΠΗΡΕΤΟΥΜΕΝΗ ΣΧΟΛΙΚΗ ΜΟΝΑΔΑ / ΣΧΟΛΙΚΗ ΜΟΝΑΔΑ ΒΕΒΑΙΩΣΗΣ</t>
  </si>
  <si>
    <t xml:space="preserve"> ΕΝΤΟΣ ΠΟΛΗΣ ΜΙΚΡΗ ΚΛΙΣΗ &lt;5%</t>
  </si>
  <si>
    <t>ΕΝΤΟΣ ΠΟΛΗΣ ΜΕΓΑΛΗ ΚΛΙΣΗ &gt;5%</t>
  </si>
  <si>
    <t>ΕΚΤΟΣ ΠΟΛΗΣ ΜΙΚΡΗ ΚΛΙΣΗ &lt;5%</t>
  </si>
  <si>
    <t>ΕΚΤΟΣ ΠΟΛΗΣ ΜΕΓΑΛΗ ΚΛΙΣΗ &gt;5%</t>
  </si>
  <si>
    <t>ΧΩΜΑ ΧΙΟΝΙ  ΜΙΚΡΗ ΚΛΙΣΗ &lt;5%</t>
  </si>
  <si>
    <t>ΧΩΜΑ ΧΙΟΝΙ  ΜΕΓΑΛΗ ΚΛΙΣΗ &gt;5%</t>
  </si>
  <si>
    <t>ΑΠΟΣΤΟΛΟΙ - ΡΑΧΗ - ΣΑΓΑΙΪΚΑ - ΛΑΠΠΑ (ΓΕΛ ΛΑΠΠΑ)</t>
  </si>
  <si>
    <t>ΛΟΥΣΙΚΑ - ΕΛΛ. ΣΤΡΑΤΙΩΤΟΥ &amp; ΑΓΙΑΣ ΣΟΦΙΑΣ, ΠΑΤΡΑ</t>
  </si>
  <si>
    <t>ΒΡΑΧΝΑΙΙΚΑ – ΕΛΛ. ΣΤΡΑΤΙΩΤΟΥ &amp; ΑΓΙΑΣ ΣΟΦΙΑΣ, ΠΑΤΡΑ</t>
  </si>
  <si>
    <t xml:space="preserve">16,18,20,25  ΙΟΥΝΙΟΥ 2020 </t>
  </si>
  <si>
    <r>
      <t>ΚΛΕΙΤΟΡΙΑ - ΑΙΓΙΟ (1</t>
    </r>
    <r>
      <rPr>
        <b/>
        <vertAlign val="superscript"/>
        <sz val="8"/>
        <color theme="1"/>
        <rFont val="Arial"/>
        <family val="2"/>
        <charset val="161"/>
      </rPr>
      <t>ο</t>
    </r>
    <r>
      <rPr>
        <b/>
        <sz val="8"/>
        <color theme="1"/>
        <rFont val="Arial"/>
        <family val="2"/>
        <charset val="161"/>
      </rPr>
      <t xml:space="preserve"> ΓΕΛ ΑΙΓΙΟΥ)</t>
    </r>
  </si>
  <si>
    <t>ΠΑΤΡΑ, ΖΑΡΟΥΧΛΕΪΚΑ - ΠΑΡΑΛΙΑ - Κ. ΑΧΑΪΑ</t>
  </si>
  <si>
    <t>ΠΑΤΡΑ, ΖΑΡΟΥΧΛΕΪΚΑ - ΟΒΡΥΑ-ΔΕΜΕΝΙΚΑ-ΠΑΡΑΛΙΑ-ΡΟΙΤΙΚΑ-ΒΡΑΧΝΑΙΙΚΑ -Κ.ΑΛΙΣΣΟΣ-Κ. ΑΧΑΪΑ</t>
  </si>
  <si>
    <t>ΜΕΓΑΛΟ ΛΕΩΦΟΡΕΙΟ</t>
  </si>
  <si>
    <t>ΧΑΤΖΗΛΙΑΚΟ-ΚΑΠΕΤΑΝ ΖΑΧΑΤΙΑ, ΠΑΡΑΛΙΑ - 2ο ΕΠΑΛ ΠΑΤΡΑΣ</t>
  </si>
  <si>
    <t>ΣΑΓΑΙΚΑ - 7ο ΕΠΑΛ ΠΑΤΡΑΣ</t>
  </si>
  <si>
    <t>ΒΑΡΔΑ - ΚΕΦΑΛΑΙΙΚΑ - 2ο ΕΠΑΛ ΠΑΤΡΑΣ</t>
  </si>
  <si>
    <t>ΡΙΟ- ΙΚΤΥΝΟΥ- ΤΕΡΜΑ ΛΑΔΩΝΟΣ - 7ο ΕΠΑΛ ΠΑΤΡΑΣ</t>
  </si>
  <si>
    <t>EΞ-6</t>
  </si>
  <si>
    <t>EΞ-7</t>
  </si>
  <si>
    <t>EΞ-8</t>
  </si>
  <si>
    <t>EΞ-9</t>
  </si>
  <si>
    <t>EΞ-10</t>
  </si>
  <si>
    <t>EΞ-11</t>
  </si>
  <si>
    <t>EΞ-12</t>
  </si>
  <si>
    <t>EΞ-13</t>
  </si>
  <si>
    <t>EΞ-14</t>
  </si>
  <si>
    <t>EΞ-15</t>
  </si>
  <si>
    <t>EΞ-16</t>
  </si>
  <si>
    <t>EΞ-17</t>
  </si>
  <si>
    <t>EΞ-18</t>
  </si>
  <si>
    <t>EΞ-19</t>
  </si>
  <si>
    <t>EΞ-20</t>
  </si>
  <si>
    <t>EΞ-21</t>
  </si>
  <si>
    <t>EΞ-22</t>
  </si>
  <si>
    <t>EΞ-23</t>
  </si>
  <si>
    <t>EΞ-24</t>
  </si>
  <si>
    <t>EΞ-25</t>
  </si>
  <si>
    <t>EΞ-26</t>
  </si>
  <si>
    <t>EΞ-27</t>
  </si>
  <si>
    <t>EΞ-28</t>
  </si>
  <si>
    <t>EΞ-29</t>
  </si>
  <si>
    <t>EΞ-30</t>
  </si>
  <si>
    <t>EΞ-31</t>
  </si>
  <si>
    <t>ΚΑΛΑΒΡΥΤΑ – ΠΑΤΡΑ, ΕΛΛ. ΣΤΡΑΤΙΩΤΟΥ &amp; ΑΓΙΑΣ ΣΟΦΙΑΣ</t>
  </si>
  <si>
    <t>ΠΟΥΡΝΑΡΙ - ΜΥΡΤΟΣ - ΛΑΠΠΑ (ΓΕΛ ΛΑΠΠΑ)</t>
  </si>
  <si>
    <t>ΚΡΙΝΟΣ - ΡΙΟΛΟΣ - ΛΑΠΠΑ (ΓΕΛ ΛΑΠΠΑ)</t>
  </si>
  <si>
    <t>15,17,19,22,26 ΙΟΥΝΙΟΥ 2020</t>
  </si>
  <si>
    <t xml:space="preserve">ΜΕΤΑΦΟΡΙΚΟ ΜΕΣΟ </t>
  </si>
  <si>
    <t>15,22,26 ΙΟΥΝΙΟΥ 2020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</si>
</sst>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\ &quot;€&quot;"/>
  </numFmts>
  <fonts count="10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"/>
    </font>
    <font>
      <sz val="6"/>
      <name val="Arial"/>
      <family val="2"/>
      <charset val="161"/>
    </font>
    <font>
      <b/>
      <sz val="9"/>
      <color indexed="8"/>
      <name val="Arial"/>
      <family val="2"/>
      <charset val="161"/>
    </font>
    <font>
      <b/>
      <sz val="12"/>
      <color indexed="8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8"/>
      <color rgb="FF000000"/>
      <name val="Arial"/>
      <family val="2"/>
      <charset val="161"/>
    </font>
    <font>
      <b/>
      <sz val="8"/>
      <color theme="1"/>
      <name val="Arial"/>
      <family val="2"/>
      <charset val="161"/>
    </font>
    <font>
      <b/>
      <vertAlign val="superscript"/>
      <sz val="8"/>
      <color theme="1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6" xfId="0" applyBorder="1"/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4" borderId="0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0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textRotation="90" wrapText="1"/>
    </xf>
    <xf numFmtId="164" fontId="8" fillId="4" borderId="1" xfId="0" applyNumberFormat="1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4" borderId="0" xfId="1" applyFont="1" applyFill="1" applyBorder="1" applyAlignment="1">
      <alignment vertical="center" wrapText="1"/>
    </xf>
    <xf numFmtId="0" fontId="4" fillId="4" borderId="0" xfId="1" applyFont="1" applyFill="1" applyBorder="1" applyAlignment="1">
      <alignment vertical="center" wrapText="1"/>
    </xf>
    <xf numFmtId="0" fontId="6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textRotation="90"/>
    </xf>
    <xf numFmtId="0" fontId="8" fillId="0" borderId="7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textRotation="89" wrapText="1"/>
    </xf>
    <xf numFmtId="0" fontId="8" fillId="0" borderId="7" xfId="0" applyFont="1" applyBorder="1" applyAlignment="1">
      <alignment horizontal="center" vertical="center" textRotation="89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5" fontId="6" fillId="0" borderId="10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2">
    <cellStyle name="Βασικό_Φύλλο1" xfId="1"/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47625</xdr:rowOff>
    </xdr:from>
    <xdr:to>
      <xdr:col>1</xdr:col>
      <xdr:colOff>485775</xdr:colOff>
      <xdr:row>1</xdr:row>
      <xdr:rowOff>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47625"/>
          <a:ext cx="676275" cy="685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290"/>
  <sheetViews>
    <sheetView tabSelected="1" topLeftCell="A37" workbookViewId="0">
      <selection activeCell="A11" sqref="A11:A41"/>
    </sheetView>
  </sheetViews>
  <sheetFormatPr defaultRowHeight="15"/>
  <cols>
    <col min="1" max="1" width="4" style="8" customWidth="1"/>
    <col min="2" max="2" width="6.7109375" style="8" customWidth="1"/>
    <col min="3" max="3" width="15.140625" style="8" customWidth="1"/>
    <col min="4" max="4" width="11.5703125" style="8" customWidth="1"/>
    <col min="5" max="5" width="22.42578125" style="6" customWidth="1"/>
    <col min="6" max="6" width="22.42578125" style="8" customWidth="1"/>
    <col min="7" max="7" width="8.5703125" style="8" customWidth="1"/>
    <col min="8" max="8" width="4.140625" style="8" customWidth="1"/>
    <col min="9" max="9" width="5.42578125" style="8" customWidth="1"/>
    <col min="10" max="10" width="5.7109375" style="8" customWidth="1"/>
    <col min="11" max="12" width="7.28515625" style="8" hidden="1" customWidth="1"/>
    <col min="13" max="13" width="7.28515625" style="32" hidden="1" customWidth="1"/>
    <col min="14" max="16" width="7.28515625" style="8" hidden="1" customWidth="1"/>
    <col min="17" max="17" width="4.42578125" style="8" customWidth="1"/>
    <col min="18" max="18" width="7.140625" style="8" customWidth="1"/>
    <col min="19" max="19" width="5.5703125" style="8" customWidth="1"/>
    <col min="20" max="20" width="5.7109375" style="8" customWidth="1"/>
    <col min="21" max="21" width="3.7109375" style="8" customWidth="1"/>
    <col min="22" max="22" width="6" style="8" customWidth="1"/>
    <col min="23" max="23" width="11.85546875" style="8" customWidth="1"/>
    <col min="24" max="24" width="9.140625" style="8" hidden="1" customWidth="1"/>
    <col min="25" max="25" width="18" style="9" customWidth="1"/>
    <col min="26" max="26" width="8.85546875" style="3" customWidth="1"/>
    <col min="27" max="36" width="9.140625" style="3"/>
    <col min="37" max="37" width="9.140625" style="2"/>
    <col min="38" max="16384" width="9.140625" style="1"/>
  </cols>
  <sheetData>
    <row r="1" spans="1:34" ht="57.75" customHeight="1">
      <c r="A1" s="68"/>
      <c r="B1" s="68"/>
      <c r="C1" s="68"/>
      <c r="D1" s="68"/>
      <c r="E1" s="68"/>
      <c r="F1" s="68"/>
      <c r="G1" s="68"/>
      <c r="H1" s="24"/>
      <c r="I1" s="24"/>
      <c r="J1" s="24"/>
      <c r="K1" s="24"/>
      <c r="L1" s="24"/>
      <c r="M1" s="40"/>
      <c r="N1" s="24"/>
      <c r="O1" s="24"/>
      <c r="P1" s="24"/>
      <c r="Q1" s="24"/>
      <c r="R1" s="24"/>
      <c r="S1" s="24"/>
      <c r="T1" s="24"/>
      <c r="U1" s="24"/>
      <c r="V1" s="24"/>
      <c r="W1" s="24"/>
      <c r="X1" s="11"/>
      <c r="Y1" s="11"/>
      <c r="Z1" s="12"/>
      <c r="AA1" s="12"/>
      <c r="AB1" s="12"/>
      <c r="AC1" s="12"/>
      <c r="AD1" s="12"/>
      <c r="AE1" s="12"/>
      <c r="AF1" s="12"/>
    </row>
    <row r="2" spans="1:34" ht="15" customHeight="1">
      <c r="A2" s="69" t="s">
        <v>60</v>
      </c>
      <c r="B2" s="69"/>
      <c r="C2" s="69"/>
      <c r="D2" s="69"/>
      <c r="E2" s="69"/>
      <c r="F2" s="69"/>
      <c r="G2" s="69"/>
      <c r="H2" s="25"/>
      <c r="I2" s="25"/>
      <c r="J2" s="25"/>
      <c r="K2" s="25"/>
      <c r="L2" s="25"/>
      <c r="M2" s="41"/>
      <c r="N2" s="25"/>
      <c r="O2" s="25"/>
      <c r="P2" s="25"/>
      <c r="Q2" s="25"/>
      <c r="R2" s="25"/>
      <c r="S2" s="25"/>
      <c r="T2" s="25"/>
      <c r="U2" s="25"/>
      <c r="V2" s="25"/>
      <c r="W2" s="25"/>
      <c r="X2" s="11"/>
      <c r="Y2" s="11"/>
      <c r="Z2" s="12"/>
      <c r="AA2" s="12"/>
      <c r="AB2" s="12"/>
      <c r="AC2" s="12"/>
      <c r="AD2" s="12"/>
      <c r="AE2" s="12"/>
      <c r="AF2" s="12"/>
    </row>
    <row r="3" spans="1:34" ht="15" customHeight="1">
      <c r="A3" s="69" t="s">
        <v>61</v>
      </c>
      <c r="B3" s="69"/>
      <c r="C3" s="69"/>
      <c r="D3" s="69"/>
      <c r="E3" s="69"/>
      <c r="F3" s="69"/>
      <c r="G3" s="69"/>
      <c r="H3" s="25"/>
      <c r="I3" s="25"/>
      <c r="J3" s="25"/>
      <c r="K3" s="25"/>
      <c r="L3" s="25"/>
      <c r="M3" s="41"/>
      <c r="N3" s="25"/>
      <c r="O3" s="25"/>
      <c r="P3" s="25"/>
      <c r="Q3" s="25"/>
      <c r="R3" s="25"/>
      <c r="S3" s="25"/>
      <c r="T3" s="25"/>
      <c r="U3" s="25"/>
      <c r="V3" s="25"/>
      <c r="W3" s="25"/>
      <c r="X3" s="11"/>
      <c r="Y3" s="11"/>
      <c r="Z3" s="12"/>
      <c r="AA3" s="12"/>
      <c r="AB3" s="12"/>
      <c r="AC3" s="12"/>
      <c r="AD3" s="12"/>
      <c r="AE3" s="12"/>
      <c r="AF3" s="12"/>
    </row>
    <row r="4" spans="1:34" ht="15" customHeight="1">
      <c r="A4" s="69" t="s">
        <v>62</v>
      </c>
      <c r="B4" s="69"/>
      <c r="C4" s="69"/>
      <c r="D4" s="69"/>
      <c r="E4" s="69"/>
      <c r="F4" s="69"/>
      <c r="G4" s="69"/>
      <c r="H4" s="25"/>
      <c r="I4" s="25"/>
      <c r="J4" s="25"/>
      <c r="K4" s="25"/>
      <c r="L4" s="25"/>
      <c r="M4" s="41"/>
      <c r="N4" s="25"/>
      <c r="O4" s="25"/>
      <c r="P4" s="25"/>
      <c r="Q4" s="25"/>
      <c r="R4" s="25"/>
      <c r="S4" s="25"/>
      <c r="T4" s="25"/>
      <c r="U4" s="25"/>
      <c r="V4" s="25"/>
      <c r="W4" s="25"/>
      <c r="X4" s="13"/>
      <c r="Y4" s="11"/>
      <c r="Z4" s="12"/>
      <c r="AA4" s="12"/>
      <c r="AB4" s="12"/>
      <c r="AC4" s="12"/>
      <c r="AD4" s="12"/>
      <c r="AE4" s="12"/>
      <c r="AF4" s="12"/>
    </row>
    <row r="5" spans="1:34" ht="15" customHeight="1">
      <c r="A5" s="69" t="s">
        <v>63</v>
      </c>
      <c r="B5" s="69"/>
      <c r="C5" s="69"/>
      <c r="D5" s="69"/>
      <c r="E5" s="69"/>
      <c r="F5" s="69"/>
      <c r="G5" s="69"/>
      <c r="H5" s="25"/>
      <c r="I5" s="25"/>
      <c r="J5" s="25"/>
      <c r="K5" s="25"/>
      <c r="L5" s="25"/>
      <c r="M5" s="41"/>
      <c r="N5" s="25"/>
      <c r="O5" s="25"/>
      <c r="P5" s="25"/>
      <c r="Q5" s="25"/>
      <c r="R5" s="25"/>
      <c r="S5" s="25"/>
      <c r="T5" s="25"/>
      <c r="U5" s="25"/>
      <c r="V5" s="25"/>
      <c r="W5" s="25"/>
      <c r="X5" s="11"/>
      <c r="Y5" s="11"/>
      <c r="Z5" s="12"/>
      <c r="AA5" s="12"/>
      <c r="AB5" s="12"/>
      <c r="AC5" s="12"/>
      <c r="AD5" s="12"/>
      <c r="AE5" s="12"/>
      <c r="AF5" s="12"/>
    </row>
    <row r="6" spans="1:34">
      <c r="A6" s="82"/>
      <c r="B6" s="83"/>
      <c r="C6" s="83"/>
      <c r="D6" s="83"/>
      <c r="E6" s="83"/>
      <c r="F6" s="83"/>
      <c r="G6" s="83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3"/>
      <c r="Y6" s="83"/>
    </row>
    <row r="7" spans="1:34" ht="29.25" customHeight="1">
      <c r="A7" s="48" t="s">
        <v>64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17"/>
      <c r="AA7" s="17"/>
      <c r="AB7" s="17"/>
      <c r="AC7" s="17"/>
      <c r="AD7" s="17"/>
      <c r="AE7" s="17"/>
      <c r="AF7" s="17"/>
      <c r="AG7" s="17"/>
      <c r="AH7" s="17"/>
    </row>
    <row r="8" spans="1:34">
      <c r="A8" s="82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9" spans="1:34" ht="28.5" customHeight="1">
      <c r="A9" s="60" t="s">
        <v>52</v>
      </c>
      <c r="B9" s="62" t="s">
        <v>65</v>
      </c>
      <c r="C9" s="64" t="s">
        <v>82</v>
      </c>
      <c r="D9" s="60" t="s">
        <v>53</v>
      </c>
      <c r="E9" s="60" t="s">
        <v>56</v>
      </c>
      <c r="F9" s="64" t="s">
        <v>54</v>
      </c>
      <c r="G9" s="66" t="s">
        <v>55</v>
      </c>
      <c r="H9" s="54" t="s">
        <v>57</v>
      </c>
      <c r="I9" s="52" t="s">
        <v>66</v>
      </c>
      <c r="J9" s="52" t="s">
        <v>67</v>
      </c>
      <c r="K9" s="57" t="s">
        <v>68</v>
      </c>
      <c r="L9" s="58"/>
      <c r="M9" s="58"/>
      <c r="N9" s="58"/>
      <c r="O9" s="58"/>
      <c r="P9" s="59"/>
      <c r="Q9" s="70" t="s">
        <v>69</v>
      </c>
      <c r="R9" s="72" t="s">
        <v>70</v>
      </c>
      <c r="S9" s="50" t="s">
        <v>71</v>
      </c>
      <c r="T9" s="52" t="s">
        <v>72</v>
      </c>
      <c r="U9" s="54" t="s">
        <v>58</v>
      </c>
      <c r="V9" s="52" t="s">
        <v>74</v>
      </c>
      <c r="W9" s="56" t="s">
        <v>131</v>
      </c>
      <c r="X9" s="18"/>
      <c r="Y9" s="56" t="s">
        <v>73</v>
      </c>
    </row>
    <row r="10" spans="1:34" ht="85.5" customHeight="1">
      <c r="A10" s="61"/>
      <c r="B10" s="63"/>
      <c r="C10" s="65"/>
      <c r="D10" s="61"/>
      <c r="E10" s="61"/>
      <c r="F10" s="65"/>
      <c r="G10" s="67"/>
      <c r="H10" s="55"/>
      <c r="I10" s="53"/>
      <c r="J10" s="53"/>
      <c r="K10" s="28" t="s">
        <v>83</v>
      </c>
      <c r="L10" s="28" t="s">
        <v>84</v>
      </c>
      <c r="M10" s="36" t="s">
        <v>85</v>
      </c>
      <c r="N10" s="28" t="s">
        <v>86</v>
      </c>
      <c r="O10" s="28" t="s">
        <v>87</v>
      </c>
      <c r="P10" s="28" t="s">
        <v>88</v>
      </c>
      <c r="Q10" s="71"/>
      <c r="R10" s="72"/>
      <c r="S10" s="51"/>
      <c r="T10" s="53"/>
      <c r="U10" s="55"/>
      <c r="V10" s="53"/>
      <c r="W10" s="56"/>
      <c r="X10" s="18"/>
      <c r="Y10" s="56"/>
    </row>
    <row r="11" spans="1:34" ht="27" customHeight="1">
      <c r="A11" s="19">
        <v>1</v>
      </c>
      <c r="B11" s="27" t="s">
        <v>0</v>
      </c>
      <c r="C11" s="27" t="s">
        <v>75</v>
      </c>
      <c r="D11" s="19" t="s">
        <v>6</v>
      </c>
      <c r="E11" s="19" t="s">
        <v>76</v>
      </c>
      <c r="F11" s="19" t="s">
        <v>2</v>
      </c>
      <c r="G11" s="20">
        <v>0.52083333333333337</v>
      </c>
      <c r="H11" s="19">
        <v>2</v>
      </c>
      <c r="I11" s="22">
        <f t="shared" ref="I11:I41" si="0">SUM(K11:P11)</f>
        <v>36.231000000000002</v>
      </c>
      <c r="J11" s="22">
        <f t="shared" ref="J11:J41" si="1">I11*2</f>
        <v>72.462000000000003</v>
      </c>
      <c r="K11" s="23"/>
      <c r="L11" s="23"/>
      <c r="M11" s="37">
        <v>36.231000000000002</v>
      </c>
      <c r="N11" s="35"/>
      <c r="O11" s="23"/>
      <c r="P11" s="23"/>
      <c r="Q11" s="14">
        <v>2</v>
      </c>
      <c r="R11" s="22">
        <f t="shared" ref="R11:R41" si="2">ROUND((((K11*1.1+L11*1.2+M11*0.9+N11*1+O11*1.1+P11*1.2)+7)*1.05)*Q11,5)</f>
        <v>83.176590000000004</v>
      </c>
      <c r="S11" s="22">
        <f>ROUND(R11*(13/100),5)</f>
        <v>10.81296</v>
      </c>
      <c r="T11" s="22">
        <f t="shared" ref="T11:T41" si="3">R11+S11</f>
        <v>93.989550000000008</v>
      </c>
      <c r="U11" s="14">
        <v>6</v>
      </c>
      <c r="V11" s="22">
        <f t="shared" ref="V11:V41" si="4">T11*U11</f>
        <v>563.93730000000005</v>
      </c>
      <c r="W11" s="56" t="s">
        <v>3</v>
      </c>
      <c r="X11" s="56"/>
      <c r="Y11" s="19" t="s">
        <v>42</v>
      </c>
    </row>
    <row r="12" spans="1:34" ht="38.25" customHeight="1">
      <c r="A12" s="19">
        <v>2</v>
      </c>
      <c r="B12" s="46" t="s">
        <v>4</v>
      </c>
      <c r="C12" s="19" t="s">
        <v>8</v>
      </c>
      <c r="D12" s="19" t="s">
        <v>1</v>
      </c>
      <c r="E12" s="27" t="s">
        <v>91</v>
      </c>
      <c r="F12" s="19" t="s">
        <v>2</v>
      </c>
      <c r="G12" s="19" t="s">
        <v>9</v>
      </c>
      <c r="H12" s="14">
        <v>1</v>
      </c>
      <c r="I12" s="22">
        <f t="shared" si="0"/>
        <v>13.4</v>
      </c>
      <c r="J12" s="22">
        <f t="shared" si="1"/>
        <v>26.8</v>
      </c>
      <c r="K12" s="22"/>
      <c r="L12" s="22"/>
      <c r="M12" s="38">
        <v>13.4</v>
      </c>
      <c r="N12" s="33"/>
      <c r="O12" s="22"/>
      <c r="P12" s="22"/>
      <c r="Q12" s="14">
        <v>2</v>
      </c>
      <c r="R12" s="22">
        <f t="shared" si="2"/>
        <v>40.026000000000003</v>
      </c>
      <c r="S12" s="22">
        <f t="shared" ref="S12:S41" si="5">ROUND(R12*(13/100),5)</f>
        <v>5.2033800000000001</v>
      </c>
      <c r="T12" s="22">
        <f t="shared" si="3"/>
        <v>45.229380000000006</v>
      </c>
      <c r="U12" s="14">
        <v>4</v>
      </c>
      <c r="V12" s="22">
        <f t="shared" si="4"/>
        <v>180.91752000000002</v>
      </c>
      <c r="W12" s="14" t="s">
        <v>77</v>
      </c>
      <c r="X12" s="14"/>
      <c r="Y12" s="21" t="s">
        <v>43</v>
      </c>
    </row>
    <row r="13" spans="1:34" ht="28.5" customHeight="1">
      <c r="A13" s="30">
        <v>3</v>
      </c>
      <c r="B13" s="30" t="s">
        <v>5</v>
      </c>
      <c r="C13" s="19" t="s">
        <v>11</v>
      </c>
      <c r="D13" s="19" t="s">
        <v>12</v>
      </c>
      <c r="E13" s="27" t="s">
        <v>89</v>
      </c>
      <c r="F13" s="19" t="s">
        <v>2</v>
      </c>
      <c r="G13" s="20">
        <v>0.52083333333333337</v>
      </c>
      <c r="H13" s="14">
        <v>3</v>
      </c>
      <c r="I13" s="22">
        <f t="shared" si="0"/>
        <v>8</v>
      </c>
      <c r="J13" s="22">
        <f t="shared" si="1"/>
        <v>16</v>
      </c>
      <c r="K13" s="22"/>
      <c r="L13" s="22"/>
      <c r="M13" s="38">
        <v>8</v>
      </c>
      <c r="N13" s="33"/>
      <c r="O13" s="22"/>
      <c r="P13" s="22"/>
      <c r="Q13" s="14">
        <v>2</v>
      </c>
      <c r="R13" s="22">
        <f t="shared" si="2"/>
        <v>29.82</v>
      </c>
      <c r="S13" s="22">
        <f t="shared" si="5"/>
        <v>3.8765999999999998</v>
      </c>
      <c r="T13" s="22">
        <f t="shared" si="3"/>
        <v>33.696600000000004</v>
      </c>
      <c r="U13" s="14">
        <v>5</v>
      </c>
      <c r="V13" s="22">
        <f t="shared" si="4"/>
        <v>168.483</v>
      </c>
      <c r="W13" s="14" t="s">
        <v>3</v>
      </c>
      <c r="X13" s="73" t="s">
        <v>44</v>
      </c>
      <c r="Y13" s="73"/>
    </row>
    <row r="14" spans="1:34" ht="40.5" customHeight="1">
      <c r="A14" s="30">
        <v>4</v>
      </c>
      <c r="B14" s="30" t="s">
        <v>7</v>
      </c>
      <c r="C14" s="19" t="s">
        <v>11</v>
      </c>
      <c r="D14" s="19" t="s">
        <v>12</v>
      </c>
      <c r="E14" s="19" t="s">
        <v>13</v>
      </c>
      <c r="F14" s="19" t="s">
        <v>2</v>
      </c>
      <c r="G14" s="20">
        <v>0.52083333333333337</v>
      </c>
      <c r="H14" s="14">
        <v>4</v>
      </c>
      <c r="I14" s="22">
        <f t="shared" si="0"/>
        <v>33</v>
      </c>
      <c r="J14" s="22">
        <f t="shared" si="1"/>
        <v>66</v>
      </c>
      <c r="K14" s="22"/>
      <c r="L14" s="22"/>
      <c r="M14" s="38">
        <v>33</v>
      </c>
      <c r="N14" s="33"/>
      <c r="O14" s="22"/>
      <c r="P14" s="22"/>
      <c r="Q14" s="14">
        <v>2</v>
      </c>
      <c r="R14" s="22">
        <f t="shared" si="2"/>
        <v>77.069999999999993</v>
      </c>
      <c r="S14" s="22">
        <f t="shared" si="5"/>
        <v>10.0191</v>
      </c>
      <c r="T14" s="22">
        <f t="shared" si="3"/>
        <v>87.089099999999988</v>
      </c>
      <c r="U14" s="14">
        <v>5</v>
      </c>
      <c r="V14" s="22">
        <f t="shared" si="4"/>
        <v>435.44549999999992</v>
      </c>
      <c r="W14" s="14" t="s">
        <v>3</v>
      </c>
      <c r="X14" s="73" t="s">
        <v>45</v>
      </c>
      <c r="Y14" s="73"/>
    </row>
    <row r="15" spans="1:34" ht="56.25" customHeight="1">
      <c r="A15" s="47">
        <v>5</v>
      </c>
      <c r="B15" s="30" t="s">
        <v>10</v>
      </c>
      <c r="C15" s="19" t="s">
        <v>14</v>
      </c>
      <c r="D15" s="19" t="s">
        <v>12</v>
      </c>
      <c r="E15" s="19" t="s">
        <v>15</v>
      </c>
      <c r="F15" s="19" t="s">
        <v>2</v>
      </c>
      <c r="G15" s="20">
        <v>0.52083333333333337</v>
      </c>
      <c r="H15" s="14">
        <v>3</v>
      </c>
      <c r="I15" s="22">
        <f t="shared" si="0"/>
        <v>21.4</v>
      </c>
      <c r="J15" s="22">
        <f t="shared" si="1"/>
        <v>42.8</v>
      </c>
      <c r="K15" s="22"/>
      <c r="L15" s="22"/>
      <c r="M15" s="38">
        <v>21.4</v>
      </c>
      <c r="N15" s="33"/>
      <c r="O15" s="22"/>
      <c r="P15" s="22"/>
      <c r="Q15" s="14">
        <v>2</v>
      </c>
      <c r="R15" s="22">
        <f t="shared" si="2"/>
        <v>55.146000000000001</v>
      </c>
      <c r="S15" s="22">
        <f t="shared" si="5"/>
        <v>7.1689800000000004</v>
      </c>
      <c r="T15" s="22">
        <f t="shared" si="3"/>
        <v>62.314979999999998</v>
      </c>
      <c r="U15" s="14">
        <v>4</v>
      </c>
      <c r="V15" s="22">
        <f t="shared" si="4"/>
        <v>249.25991999999999</v>
      </c>
      <c r="W15" s="14" t="s">
        <v>3</v>
      </c>
      <c r="X15" s="73" t="s">
        <v>46</v>
      </c>
      <c r="Y15" s="73"/>
    </row>
    <row r="16" spans="1:34" ht="56.25" customHeight="1">
      <c r="A16" s="47">
        <v>6</v>
      </c>
      <c r="B16" s="30" t="s">
        <v>101</v>
      </c>
      <c r="C16" s="19" t="s">
        <v>14</v>
      </c>
      <c r="D16" s="19" t="s">
        <v>12</v>
      </c>
      <c r="E16" s="19" t="s">
        <v>16</v>
      </c>
      <c r="F16" s="19" t="s">
        <v>2</v>
      </c>
      <c r="G16" s="20">
        <v>0.52083333333333337</v>
      </c>
      <c r="H16" s="14">
        <v>4</v>
      </c>
      <c r="I16" s="22">
        <f t="shared" si="0"/>
        <v>10.5</v>
      </c>
      <c r="J16" s="22">
        <f t="shared" si="1"/>
        <v>21</v>
      </c>
      <c r="K16" s="22"/>
      <c r="L16" s="22"/>
      <c r="M16" s="38">
        <v>10.5</v>
      </c>
      <c r="N16" s="33"/>
      <c r="O16" s="22"/>
      <c r="P16" s="22"/>
      <c r="Q16" s="14">
        <v>2</v>
      </c>
      <c r="R16" s="22">
        <f t="shared" si="2"/>
        <v>34.545000000000002</v>
      </c>
      <c r="S16" s="22">
        <f t="shared" si="5"/>
        <v>4.49085</v>
      </c>
      <c r="T16" s="22">
        <f t="shared" si="3"/>
        <v>39.035850000000003</v>
      </c>
      <c r="U16" s="14">
        <v>6</v>
      </c>
      <c r="V16" s="22">
        <f t="shared" si="4"/>
        <v>234.21510000000001</v>
      </c>
      <c r="W16" s="14" t="s">
        <v>3</v>
      </c>
      <c r="X16" s="74" t="s">
        <v>42</v>
      </c>
      <c r="Y16" s="74"/>
    </row>
    <row r="17" spans="1:25" ht="56.25" customHeight="1">
      <c r="A17" s="47">
        <v>7</v>
      </c>
      <c r="B17" s="30" t="s">
        <v>102</v>
      </c>
      <c r="C17" s="19" t="s">
        <v>14</v>
      </c>
      <c r="D17" s="19" t="s">
        <v>12</v>
      </c>
      <c r="E17" s="19" t="s">
        <v>17</v>
      </c>
      <c r="F17" s="19" t="s">
        <v>2</v>
      </c>
      <c r="G17" s="20">
        <v>0.52083333333333337</v>
      </c>
      <c r="H17" s="14">
        <v>4</v>
      </c>
      <c r="I17" s="22">
        <f t="shared" si="0"/>
        <v>14</v>
      </c>
      <c r="J17" s="22">
        <f t="shared" si="1"/>
        <v>28</v>
      </c>
      <c r="K17" s="22"/>
      <c r="L17" s="22"/>
      <c r="M17" s="38">
        <v>14</v>
      </c>
      <c r="N17" s="33"/>
      <c r="O17" s="22"/>
      <c r="P17" s="22"/>
      <c r="Q17" s="14">
        <v>2</v>
      </c>
      <c r="R17" s="22">
        <f t="shared" si="2"/>
        <v>41.16</v>
      </c>
      <c r="S17" s="22">
        <f t="shared" si="5"/>
        <v>5.3507999999999996</v>
      </c>
      <c r="T17" s="22">
        <f t="shared" si="3"/>
        <v>46.510799999999996</v>
      </c>
      <c r="U17" s="14">
        <v>6</v>
      </c>
      <c r="V17" s="22">
        <f t="shared" si="4"/>
        <v>279.06479999999999</v>
      </c>
      <c r="W17" s="14" t="s">
        <v>3</v>
      </c>
      <c r="X17" s="74" t="s">
        <v>42</v>
      </c>
      <c r="Y17" s="74"/>
    </row>
    <row r="18" spans="1:25" ht="56.25" customHeight="1">
      <c r="A18" s="47">
        <v>8</v>
      </c>
      <c r="B18" s="30" t="s">
        <v>103</v>
      </c>
      <c r="C18" s="19" t="s">
        <v>14</v>
      </c>
      <c r="D18" s="19" t="s">
        <v>12</v>
      </c>
      <c r="E18" s="19" t="s">
        <v>18</v>
      </c>
      <c r="F18" s="19" t="s">
        <v>2</v>
      </c>
      <c r="G18" s="20">
        <v>0.52083333333333337</v>
      </c>
      <c r="H18" s="14">
        <v>3</v>
      </c>
      <c r="I18" s="22">
        <f t="shared" si="0"/>
        <v>15.8</v>
      </c>
      <c r="J18" s="22">
        <f t="shared" si="1"/>
        <v>31.6</v>
      </c>
      <c r="K18" s="22"/>
      <c r="L18" s="22"/>
      <c r="M18" s="38">
        <v>15.8</v>
      </c>
      <c r="N18" s="33"/>
      <c r="O18" s="22"/>
      <c r="P18" s="22"/>
      <c r="Q18" s="14">
        <v>2</v>
      </c>
      <c r="R18" s="22">
        <f t="shared" si="2"/>
        <v>44.561999999999998</v>
      </c>
      <c r="S18" s="22">
        <f t="shared" si="5"/>
        <v>5.7930599999999997</v>
      </c>
      <c r="T18" s="22">
        <f t="shared" si="3"/>
        <v>50.355059999999995</v>
      </c>
      <c r="U18" s="14">
        <v>6</v>
      </c>
      <c r="V18" s="22">
        <f t="shared" si="4"/>
        <v>302.13036</v>
      </c>
      <c r="W18" s="14" t="s">
        <v>3</v>
      </c>
      <c r="X18" s="74" t="s">
        <v>47</v>
      </c>
      <c r="Y18" s="74"/>
    </row>
    <row r="19" spans="1:25" ht="22.5">
      <c r="A19" s="47">
        <v>9</v>
      </c>
      <c r="B19" s="30" t="s">
        <v>104</v>
      </c>
      <c r="C19" s="19" t="s">
        <v>14</v>
      </c>
      <c r="D19" s="19" t="s">
        <v>12</v>
      </c>
      <c r="E19" s="19" t="s">
        <v>19</v>
      </c>
      <c r="F19" s="19" t="s">
        <v>2</v>
      </c>
      <c r="G19" s="20">
        <v>0.52083333333333337</v>
      </c>
      <c r="H19" s="14">
        <v>4</v>
      </c>
      <c r="I19" s="22">
        <f t="shared" si="0"/>
        <v>13.5</v>
      </c>
      <c r="J19" s="22">
        <f t="shared" si="1"/>
        <v>27</v>
      </c>
      <c r="K19" s="22"/>
      <c r="L19" s="22"/>
      <c r="M19" s="38">
        <v>13.5</v>
      </c>
      <c r="N19" s="33"/>
      <c r="O19" s="22"/>
      <c r="P19" s="22"/>
      <c r="Q19" s="14">
        <v>2</v>
      </c>
      <c r="R19" s="22">
        <f t="shared" si="2"/>
        <v>40.215000000000003</v>
      </c>
      <c r="S19" s="22">
        <f t="shared" si="5"/>
        <v>5.2279499999999999</v>
      </c>
      <c r="T19" s="22">
        <f t="shared" si="3"/>
        <v>45.442950000000003</v>
      </c>
      <c r="U19" s="14">
        <v>4</v>
      </c>
      <c r="V19" s="22">
        <f t="shared" si="4"/>
        <v>181.77180000000001</v>
      </c>
      <c r="W19" s="14" t="s">
        <v>3</v>
      </c>
      <c r="X19" s="74" t="s">
        <v>46</v>
      </c>
      <c r="Y19" s="74"/>
    </row>
    <row r="20" spans="1:25" ht="24.75" customHeight="1">
      <c r="A20" s="47">
        <v>10</v>
      </c>
      <c r="B20" s="30" t="s">
        <v>105</v>
      </c>
      <c r="C20" s="19" t="s">
        <v>14</v>
      </c>
      <c r="D20" s="19" t="s">
        <v>12</v>
      </c>
      <c r="E20" s="27" t="s">
        <v>90</v>
      </c>
      <c r="F20" s="19" t="s">
        <v>2</v>
      </c>
      <c r="G20" s="19"/>
      <c r="H20" s="14">
        <v>1</v>
      </c>
      <c r="I20" s="22">
        <f t="shared" si="0"/>
        <v>28.5</v>
      </c>
      <c r="J20" s="22">
        <f t="shared" si="1"/>
        <v>57</v>
      </c>
      <c r="K20" s="22"/>
      <c r="L20" s="22"/>
      <c r="M20" s="38">
        <v>28.5</v>
      </c>
      <c r="N20" s="33"/>
      <c r="O20" s="22"/>
      <c r="P20" s="22"/>
      <c r="Q20" s="14">
        <v>2</v>
      </c>
      <c r="R20" s="22">
        <f t="shared" si="2"/>
        <v>68.564999999999998</v>
      </c>
      <c r="S20" s="22">
        <f t="shared" si="5"/>
        <v>8.9134499999999992</v>
      </c>
      <c r="T20" s="22">
        <f t="shared" si="3"/>
        <v>77.478449999999995</v>
      </c>
      <c r="U20" s="14">
        <v>4</v>
      </c>
      <c r="V20" s="22">
        <f t="shared" si="4"/>
        <v>309.91379999999998</v>
      </c>
      <c r="W20" s="14" t="s">
        <v>3</v>
      </c>
      <c r="X20" s="74" t="s">
        <v>46</v>
      </c>
      <c r="Y20" s="74"/>
    </row>
    <row r="21" spans="1:25" ht="22.5">
      <c r="A21" s="47">
        <v>11</v>
      </c>
      <c r="B21" s="30" t="s">
        <v>106</v>
      </c>
      <c r="C21" s="19" t="s">
        <v>20</v>
      </c>
      <c r="D21" s="19" t="s">
        <v>21</v>
      </c>
      <c r="E21" s="19" t="s">
        <v>78</v>
      </c>
      <c r="F21" s="19" t="s">
        <v>2</v>
      </c>
      <c r="G21" s="20">
        <v>0.52083333333333337</v>
      </c>
      <c r="H21" s="14">
        <v>4</v>
      </c>
      <c r="I21" s="22">
        <f t="shared" si="0"/>
        <v>59.5</v>
      </c>
      <c r="J21" s="22">
        <f t="shared" si="1"/>
        <v>119</v>
      </c>
      <c r="K21" s="22"/>
      <c r="L21" s="22"/>
      <c r="M21" s="38">
        <v>59.5</v>
      </c>
      <c r="N21" s="33"/>
      <c r="O21" s="22"/>
      <c r="P21" s="22"/>
      <c r="Q21" s="14">
        <v>2</v>
      </c>
      <c r="R21" s="22">
        <f t="shared" si="2"/>
        <v>127.155</v>
      </c>
      <c r="S21" s="22">
        <f t="shared" si="5"/>
        <v>16.530149999999999</v>
      </c>
      <c r="T21" s="22">
        <f t="shared" si="3"/>
        <v>143.68514999999999</v>
      </c>
      <c r="U21" s="14">
        <v>4</v>
      </c>
      <c r="V21" s="22">
        <f t="shared" si="4"/>
        <v>574.74059999999997</v>
      </c>
      <c r="W21" s="14" t="s">
        <v>3</v>
      </c>
      <c r="X21" s="74" t="s">
        <v>92</v>
      </c>
      <c r="Y21" s="74"/>
    </row>
    <row r="22" spans="1:25" ht="22.5">
      <c r="A22" s="47">
        <v>12</v>
      </c>
      <c r="B22" s="30" t="s">
        <v>107</v>
      </c>
      <c r="C22" s="19" t="s">
        <v>20</v>
      </c>
      <c r="D22" s="19" t="s">
        <v>21</v>
      </c>
      <c r="E22" s="19" t="s">
        <v>79</v>
      </c>
      <c r="F22" s="19" t="s">
        <v>2</v>
      </c>
      <c r="G22" s="20">
        <v>0.52083333333333337</v>
      </c>
      <c r="H22" s="14">
        <v>1</v>
      </c>
      <c r="I22" s="22">
        <f t="shared" si="0"/>
        <v>50.1</v>
      </c>
      <c r="J22" s="22">
        <f t="shared" si="1"/>
        <v>100.2</v>
      </c>
      <c r="K22" s="22"/>
      <c r="L22" s="22"/>
      <c r="M22" s="38">
        <v>50.1</v>
      </c>
      <c r="N22" s="33"/>
      <c r="O22" s="22"/>
      <c r="P22" s="22"/>
      <c r="Q22" s="14">
        <v>2</v>
      </c>
      <c r="R22" s="22">
        <f t="shared" si="2"/>
        <v>109.389</v>
      </c>
      <c r="S22" s="22">
        <f t="shared" si="5"/>
        <v>14.22057</v>
      </c>
      <c r="T22" s="22">
        <f t="shared" si="3"/>
        <v>123.60956999999999</v>
      </c>
      <c r="U22" s="14">
        <v>2</v>
      </c>
      <c r="V22" s="22">
        <f t="shared" si="4"/>
        <v>247.21913999999998</v>
      </c>
      <c r="W22" s="14" t="s">
        <v>3</v>
      </c>
      <c r="X22" s="74" t="s">
        <v>48</v>
      </c>
      <c r="Y22" s="74"/>
    </row>
    <row r="23" spans="1:25" ht="60" customHeight="1">
      <c r="A23" s="47">
        <v>13</v>
      </c>
      <c r="B23" s="39" t="s">
        <v>108</v>
      </c>
      <c r="C23" s="19" t="s">
        <v>22</v>
      </c>
      <c r="D23" s="19" t="s">
        <v>1</v>
      </c>
      <c r="E23" s="27" t="s">
        <v>95</v>
      </c>
      <c r="F23" s="19" t="s">
        <v>2</v>
      </c>
      <c r="G23" s="20">
        <v>0.52083333333333337</v>
      </c>
      <c r="H23" s="14">
        <v>25</v>
      </c>
      <c r="I23" s="22">
        <f t="shared" si="0"/>
        <v>25</v>
      </c>
      <c r="J23" s="22">
        <f t="shared" si="1"/>
        <v>50</v>
      </c>
      <c r="K23" s="33">
        <v>10</v>
      </c>
      <c r="L23" s="22"/>
      <c r="M23" s="38">
        <v>15</v>
      </c>
      <c r="N23" s="33"/>
      <c r="O23" s="22"/>
      <c r="P23" s="22"/>
      <c r="Q23" s="14">
        <v>2</v>
      </c>
      <c r="R23" s="22">
        <v>144.26</v>
      </c>
      <c r="S23" s="22">
        <f t="shared" si="5"/>
        <v>18.753799999999998</v>
      </c>
      <c r="T23" s="22">
        <f t="shared" si="3"/>
        <v>163.0138</v>
      </c>
      <c r="U23" s="14">
        <v>4</v>
      </c>
      <c r="V23" s="22">
        <f t="shared" si="4"/>
        <v>652.05520000000001</v>
      </c>
      <c r="W23" s="26" t="s">
        <v>96</v>
      </c>
      <c r="X23" s="73" t="s">
        <v>92</v>
      </c>
      <c r="Y23" s="73"/>
    </row>
    <row r="24" spans="1:25" ht="62.25" customHeight="1">
      <c r="A24" s="47">
        <v>14</v>
      </c>
      <c r="B24" s="30" t="s">
        <v>109</v>
      </c>
      <c r="C24" s="19" t="s">
        <v>22</v>
      </c>
      <c r="D24" s="19" t="s">
        <v>1</v>
      </c>
      <c r="E24" s="27" t="s">
        <v>94</v>
      </c>
      <c r="F24" s="19" t="s">
        <v>2</v>
      </c>
      <c r="G24" s="20">
        <v>0.52083333333333337</v>
      </c>
      <c r="H24" s="14">
        <v>4</v>
      </c>
      <c r="I24" s="22">
        <f t="shared" si="0"/>
        <v>23.8</v>
      </c>
      <c r="J24" s="22">
        <f t="shared" si="1"/>
        <v>47.6</v>
      </c>
      <c r="K24" s="22"/>
      <c r="L24" s="22"/>
      <c r="M24" s="38">
        <v>23.8</v>
      </c>
      <c r="N24" s="33"/>
      <c r="O24" s="22"/>
      <c r="P24" s="22"/>
      <c r="Q24" s="14">
        <v>2</v>
      </c>
      <c r="R24" s="22">
        <f t="shared" si="2"/>
        <v>59.682000000000002</v>
      </c>
      <c r="S24" s="22">
        <f t="shared" si="5"/>
        <v>7.7586599999999999</v>
      </c>
      <c r="T24" s="22">
        <f t="shared" si="3"/>
        <v>67.440660000000008</v>
      </c>
      <c r="U24" s="14">
        <v>2</v>
      </c>
      <c r="V24" s="22">
        <f t="shared" si="4"/>
        <v>134.88132000000002</v>
      </c>
      <c r="W24" s="14" t="s">
        <v>23</v>
      </c>
      <c r="X24" s="73" t="s">
        <v>48</v>
      </c>
      <c r="Y24" s="73"/>
    </row>
    <row r="25" spans="1:25" ht="31.5" customHeight="1">
      <c r="A25" s="47">
        <v>15</v>
      </c>
      <c r="B25" s="30" t="s">
        <v>110</v>
      </c>
      <c r="C25" s="19" t="s">
        <v>24</v>
      </c>
      <c r="D25" s="19" t="s">
        <v>1</v>
      </c>
      <c r="E25" s="19" t="s">
        <v>25</v>
      </c>
      <c r="F25" s="19" t="s">
        <v>2</v>
      </c>
      <c r="G25" s="20">
        <v>0.52083333333333337</v>
      </c>
      <c r="H25" s="14">
        <v>3</v>
      </c>
      <c r="I25" s="22">
        <f t="shared" si="0"/>
        <v>30.5</v>
      </c>
      <c r="J25" s="22">
        <f t="shared" si="1"/>
        <v>61</v>
      </c>
      <c r="K25" s="22"/>
      <c r="L25" s="22"/>
      <c r="M25" s="38">
        <v>30.5</v>
      </c>
      <c r="N25" s="33"/>
      <c r="O25" s="22"/>
      <c r="P25" s="22"/>
      <c r="Q25" s="14">
        <v>2</v>
      </c>
      <c r="R25" s="22">
        <f t="shared" si="2"/>
        <v>72.344999999999999</v>
      </c>
      <c r="S25" s="22">
        <f t="shared" si="5"/>
        <v>9.4048499999999997</v>
      </c>
      <c r="T25" s="22">
        <f t="shared" si="3"/>
        <v>81.749849999999995</v>
      </c>
      <c r="U25" s="14">
        <v>5</v>
      </c>
      <c r="V25" s="22">
        <f t="shared" si="4"/>
        <v>408.74924999999996</v>
      </c>
      <c r="W25" s="14" t="s">
        <v>3</v>
      </c>
      <c r="X25" s="73" t="s">
        <v>49</v>
      </c>
      <c r="Y25" s="73"/>
    </row>
    <row r="26" spans="1:25" ht="28.5" customHeight="1">
      <c r="A26" s="47">
        <v>16</v>
      </c>
      <c r="B26" s="30" t="s">
        <v>111</v>
      </c>
      <c r="C26" s="19" t="s">
        <v>24</v>
      </c>
      <c r="D26" s="19" t="s">
        <v>1</v>
      </c>
      <c r="E26" s="27" t="s">
        <v>97</v>
      </c>
      <c r="F26" s="19" t="s">
        <v>2</v>
      </c>
      <c r="G26" s="20">
        <v>0.52083333333333337</v>
      </c>
      <c r="H26" s="14">
        <v>2</v>
      </c>
      <c r="I26" s="22">
        <f t="shared" si="0"/>
        <v>11.6</v>
      </c>
      <c r="J26" s="22">
        <f t="shared" si="1"/>
        <v>23.2</v>
      </c>
      <c r="K26" s="22"/>
      <c r="L26" s="22"/>
      <c r="M26" s="38">
        <v>11.6</v>
      </c>
      <c r="N26" s="33"/>
      <c r="O26" s="22"/>
      <c r="P26" s="22"/>
      <c r="Q26" s="14">
        <v>2</v>
      </c>
      <c r="R26" s="22">
        <f t="shared" si="2"/>
        <v>36.624000000000002</v>
      </c>
      <c r="S26" s="22">
        <f t="shared" si="5"/>
        <v>4.76112</v>
      </c>
      <c r="T26" s="22">
        <f t="shared" si="3"/>
        <v>41.385120000000001</v>
      </c>
      <c r="U26" s="14">
        <v>4</v>
      </c>
      <c r="V26" s="22">
        <f t="shared" si="4"/>
        <v>165.54048</v>
      </c>
      <c r="W26" s="14" t="s">
        <v>3</v>
      </c>
      <c r="X26" s="73" t="s">
        <v>41</v>
      </c>
      <c r="Y26" s="73"/>
    </row>
    <row r="27" spans="1:25" ht="27" customHeight="1">
      <c r="A27" s="47">
        <v>17</v>
      </c>
      <c r="B27" s="30" t="s">
        <v>112</v>
      </c>
      <c r="C27" s="19" t="s">
        <v>24</v>
      </c>
      <c r="D27" s="19" t="s">
        <v>1</v>
      </c>
      <c r="E27" s="27" t="s">
        <v>99</v>
      </c>
      <c r="F27" s="19" t="s">
        <v>2</v>
      </c>
      <c r="G27" s="20">
        <v>0.52083333333333337</v>
      </c>
      <c r="H27" s="14">
        <v>2</v>
      </c>
      <c r="I27" s="22">
        <f t="shared" si="0"/>
        <v>62</v>
      </c>
      <c r="J27" s="22">
        <f t="shared" si="1"/>
        <v>124</v>
      </c>
      <c r="K27" s="22"/>
      <c r="L27" s="22"/>
      <c r="M27" s="38">
        <v>62</v>
      </c>
      <c r="N27" s="33"/>
      <c r="O27" s="22"/>
      <c r="P27" s="22"/>
      <c r="Q27" s="14">
        <v>2</v>
      </c>
      <c r="R27" s="22">
        <f t="shared" si="2"/>
        <v>131.88</v>
      </c>
      <c r="S27" s="22">
        <f t="shared" si="5"/>
        <v>17.144400000000001</v>
      </c>
      <c r="T27" s="22">
        <f t="shared" si="3"/>
        <v>149.02439999999999</v>
      </c>
      <c r="U27" s="14">
        <v>6</v>
      </c>
      <c r="V27" s="22">
        <f t="shared" si="4"/>
        <v>894.14639999999986</v>
      </c>
      <c r="W27" s="14" t="s">
        <v>3</v>
      </c>
      <c r="X27" s="73" t="s">
        <v>50</v>
      </c>
      <c r="Y27" s="73"/>
    </row>
    <row r="28" spans="1:25" ht="26.25" customHeight="1">
      <c r="A28" s="47">
        <v>18</v>
      </c>
      <c r="B28" s="30" t="s">
        <v>113</v>
      </c>
      <c r="C28" s="19" t="s">
        <v>24</v>
      </c>
      <c r="D28" s="19" t="s">
        <v>1</v>
      </c>
      <c r="E28" s="27" t="s">
        <v>98</v>
      </c>
      <c r="F28" s="19" t="s">
        <v>2</v>
      </c>
      <c r="G28" s="20">
        <v>0.52083333333333337</v>
      </c>
      <c r="H28" s="14">
        <v>1</v>
      </c>
      <c r="I28" s="22">
        <f t="shared" si="0"/>
        <v>34.5</v>
      </c>
      <c r="J28" s="22">
        <f t="shared" si="1"/>
        <v>69</v>
      </c>
      <c r="K28" s="22"/>
      <c r="L28" s="22"/>
      <c r="M28" s="38">
        <v>34.5</v>
      </c>
      <c r="N28" s="33"/>
      <c r="O28" s="22"/>
      <c r="P28" s="22"/>
      <c r="Q28" s="14">
        <v>2</v>
      </c>
      <c r="R28" s="22">
        <f t="shared" si="2"/>
        <v>79.905000000000001</v>
      </c>
      <c r="S28" s="22">
        <f t="shared" si="5"/>
        <v>10.387650000000001</v>
      </c>
      <c r="T28" s="22">
        <f t="shared" si="3"/>
        <v>90.292650000000009</v>
      </c>
      <c r="U28" s="14">
        <v>4</v>
      </c>
      <c r="V28" s="22">
        <f t="shared" si="4"/>
        <v>361.17060000000004</v>
      </c>
      <c r="W28" s="14" t="s">
        <v>3</v>
      </c>
      <c r="X28" s="73" t="s">
        <v>41</v>
      </c>
      <c r="Y28" s="73"/>
    </row>
    <row r="29" spans="1:25" ht="31.5" customHeight="1">
      <c r="A29" s="47">
        <v>19</v>
      </c>
      <c r="B29" s="30" t="s">
        <v>114</v>
      </c>
      <c r="C29" s="19" t="s">
        <v>24</v>
      </c>
      <c r="D29" s="19" t="s">
        <v>1</v>
      </c>
      <c r="E29" s="27" t="s">
        <v>100</v>
      </c>
      <c r="F29" s="19" t="s">
        <v>2</v>
      </c>
      <c r="G29" s="20">
        <v>0.52083333333333337</v>
      </c>
      <c r="H29" s="14">
        <v>3</v>
      </c>
      <c r="I29" s="22">
        <f t="shared" si="0"/>
        <v>14.9</v>
      </c>
      <c r="J29" s="22">
        <f t="shared" si="1"/>
        <v>29.8</v>
      </c>
      <c r="K29" s="22"/>
      <c r="L29" s="22"/>
      <c r="M29" s="38">
        <v>14.9</v>
      </c>
      <c r="N29" s="33"/>
      <c r="O29" s="22"/>
      <c r="P29" s="22"/>
      <c r="Q29" s="14">
        <v>2</v>
      </c>
      <c r="R29" s="22">
        <f t="shared" si="2"/>
        <v>42.860999999999997</v>
      </c>
      <c r="S29" s="22">
        <f t="shared" si="5"/>
        <v>5.57193</v>
      </c>
      <c r="T29" s="22">
        <f t="shared" si="3"/>
        <v>48.432929999999999</v>
      </c>
      <c r="U29" s="14">
        <v>5</v>
      </c>
      <c r="V29" s="22">
        <f t="shared" si="4"/>
        <v>242.16464999999999</v>
      </c>
      <c r="W29" s="14" t="s">
        <v>3</v>
      </c>
      <c r="X29" s="73" t="s">
        <v>49</v>
      </c>
      <c r="Y29" s="73"/>
    </row>
    <row r="30" spans="1:25" ht="41.25" customHeight="1">
      <c r="A30" s="47">
        <v>20</v>
      </c>
      <c r="B30" s="30" t="s">
        <v>115</v>
      </c>
      <c r="C30" s="19" t="s">
        <v>26</v>
      </c>
      <c r="D30" s="19" t="s">
        <v>27</v>
      </c>
      <c r="E30" s="19" t="s">
        <v>28</v>
      </c>
      <c r="F30" s="19" t="s">
        <v>2</v>
      </c>
      <c r="G30" s="20">
        <v>0.52083333333333337</v>
      </c>
      <c r="H30" s="14">
        <v>4</v>
      </c>
      <c r="I30" s="22">
        <f t="shared" si="0"/>
        <v>23</v>
      </c>
      <c r="J30" s="22">
        <f t="shared" si="1"/>
        <v>46</v>
      </c>
      <c r="K30" s="22"/>
      <c r="L30" s="22"/>
      <c r="M30" s="38">
        <v>23</v>
      </c>
      <c r="N30" s="33"/>
      <c r="O30" s="22"/>
      <c r="P30" s="22"/>
      <c r="Q30" s="14">
        <v>2</v>
      </c>
      <c r="R30" s="22">
        <f t="shared" si="2"/>
        <v>58.17</v>
      </c>
      <c r="S30" s="22">
        <f t="shared" si="5"/>
        <v>7.5621</v>
      </c>
      <c r="T30" s="22">
        <f t="shared" si="3"/>
        <v>65.732100000000003</v>
      </c>
      <c r="U30" s="14">
        <v>5</v>
      </c>
      <c r="V30" s="22">
        <f t="shared" si="4"/>
        <v>328.66050000000001</v>
      </c>
      <c r="W30" s="14" t="s">
        <v>3</v>
      </c>
      <c r="X30" s="74" t="s">
        <v>51</v>
      </c>
      <c r="Y30" s="74"/>
    </row>
    <row r="31" spans="1:25" ht="41.25" customHeight="1">
      <c r="A31" s="47">
        <v>21</v>
      </c>
      <c r="B31" s="30" t="s">
        <v>116</v>
      </c>
      <c r="C31" s="19" t="s">
        <v>26</v>
      </c>
      <c r="D31" s="19" t="s">
        <v>27</v>
      </c>
      <c r="E31" s="19" t="s">
        <v>29</v>
      </c>
      <c r="F31" s="19" t="s">
        <v>2</v>
      </c>
      <c r="G31" s="20">
        <v>0.52083333333333337</v>
      </c>
      <c r="H31" s="14">
        <v>2</v>
      </c>
      <c r="I31" s="22">
        <f t="shared" si="0"/>
        <v>16.3</v>
      </c>
      <c r="J31" s="22">
        <f t="shared" si="1"/>
        <v>32.6</v>
      </c>
      <c r="K31" s="22"/>
      <c r="L31" s="22"/>
      <c r="M31" s="38">
        <v>16.3</v>
      </c>
      <c r="N31" s="33"/>
      <c r="O31" s="22"/>
      <c r="P31" s="22"/>
      <c r="Q31" s="14">
        <v>2</v>
      </c>
      <c r="R31" s="22">
        <f t="shared" si="2"/>
        <v>45.506999999999998</v>
      </c>
      <c r="S31" s="22">
        <f t="shared" si="5"/>
        <v>5.9159100000000002</v>
      </c>
      <c r="T31" s="22">
        <f t="shared" si="3"/>
        <v>51.422910000000002</v>
      </c>
      <c r="U31" s="14">
        <v>5</v>
      </c>
      <c r="V31" s="22">
        <f t="shared" si="4"/>
        <v>257.11455000000001</v>
      </c>
      <c r="W31" s="14" t="s">
        <v>3</v>
      </c>
      <c r="X31" s="74" t="s">
        <v>51</v>
      </c>
      <c r="Y31" s="74"/>
    </row>
    <row r="32" spans="1:25" ht="26.25" customHeight="1">
      <c r="A32" s="47">
        <v>22</v>
      </c>
      <c r="B32" s="30" t="s">
        <v>117</v>
      </c>
      <c r="C32" s="19" t="s">
        <v>26</v>
      </c>
      <c r="D32" s="19" t="s">
        <v>27</v>
      </c>
      <c r="E32" s="19" t="s">
        <v>30</v>
      </c>
      <c r="F32" s="19" t="s">
        <v>2</v>
      </c>
      <c r="G32" s="20">
        <v>0.52083333333333337</v>
      </c>
      <c r="H32" s="14">
        <v>2</v>
      </c>
      <c r="I32" s="22">
        <f t="shared" si="0"/>
        <v>9</v>
      </c>
      <c r="J32" s="22">
        <f t="shared" si="1"/>
        <v>18</v>
      </c>
      <c r="K32" s="22"/>
      <c r="L32" s="22"/>
      <c r="M32" s="38">
        <v>9</v>
      </c>
      <c r="N32" s="33"/>
      <c r="O32" s="22"/>
      <c r="P32" s="22"/>
      <c r="Q32" s="14">
        <v>2</v>
      </c>
      <c r="R32" s="22">
        <f t="shared" si="2"/>
        <v>31.71</v>
      </c>
      <c r="S32" s="22">
        <f t="shared" si="5"/>
        <v>4.1223000000000001</v>
      </c>
      <c r="T32" s="22">
        <f t="shared" si="3"/>
        <v>35.832300000000004</v>
      </c>
      <c r="U32" s="14">
        <v>5</v>
      </c>
      <c r="V32" s="22">
        <f t="shared" si="4"/>
        <v>179.16150000000002</v>
      </c>
      <c r="W32" s="14" t="s">
        <v>3</v>
      </c>
      <c r="X32" s="73" t="s">
        <v>45</v>
      </c>
      <c r="Y32" s="73"/>
    </row>
    <row r="33" spans="1:37" ht="26.25" customHeight="1">
      <c r="A33" s="47">
        <v>23</v>
      </c>
      <c r="B33" s="30" t="s">
        <v>118</v>
      </c>
      <c r="C33" s="19" t="s">
        <v>31</v>
      </c>
      <c r="D33" s="19" t="s">
        <v>21</v>
      </c>
      <c r="E33" s="30" t="s">
        <v>127</v>
      </c>
      <c r="F33" s="19" t="s">
        <v>2</v>
      </c>
      <c r="G33" s="20">
        <v>0.52083333333333337</v>
      </c>
      <c r="H33" s="14">
        <v>1</v>
      </c>
      <c r="I33" s="22">
        <f t="shared" si="0"/>
        <v>86</v>
      </c>
      <c r="J33" s="22">
        <f t="shared" si="1"/>
        <v>172</v>
      </c>
      <c r="K33" s="22"/>
      <c r="L33" s="22"/>
      <c r="M33" s="38">
        <v>60</v>
      </c>
      <c r="N33" s="33">
        <v>26</v>
      </c>
      <c r="O33" s="22"/>
      <c r="P33" s="22"/>
      <c r="Q33" s="14">
        <v>2</v>
      </c>
      <c r="R33" s="22">
        <f t="shared" si="2"/>
        <v>182.7</v>
      </c>
      <c r="S33" s="22">
        <f t="shared" si="5"/>
        <v>23.751000000000001</v>
      </c>
      <c r="T33" s="22">
        <f t="shared" si="3"/>
        <v>206.45099999999999</v>
      </c>
      <c r="U33" s="31">
        <v>4</v>
      </c>
      <c r="V33" s="22">
        <f t="shared" si="4"/>
        <v>825.80399999999997</v>
      </c>
      <c r="W33" s="14" t="s">
        <v>3</v>
      </c>
      <c r="X33" s="79" t="s">
        <v>43</v>
      </c>
      <c r="Y33" s="79"/>
    </row>
    <row r="34" spans="1:37" ht="46.5" customHeight="1">
      <c r="A34" s="47">
        <v>24</v>
      </c>
      <c r="B34" s="39" t="s">
        <v>119</v>
      </c>
      <c r="C34" s="19" t="s">
        <v>32</v>
      </c>
      <c r="D34" s="19" t="s">
        <v>21</v>
      </c>
      <c r="E34" s="27" t="s">
        <v>93</v>
      </c>
      <c r="F34" s="20">
        <v>0.375</v>
      </c>
      <c r="G34" s="20">
        <v>0.5625</v>
      </c>
      <c r="H34" s="14">
        <v>9</v>
      </c>
      <c r="I34" s="22">
        <f t="shared" si="0"/>
        <v>75</v>
      </c>
      <c r="J34" s="22">
        <f t="shared" si="1"/>
        <v>150</v>
      </c>
      <c r="K34" s="22"/>
      <c r="L34" s="22"/>
      <c r="M34" s="38">
        <v>25</v>
      </c>
      <c r="N34" s="33">
        <v>50</v>
      </c>
      <c r="O34" s="22"/>
      <c r="P34" s="22"/>
      <c r="Q34" s="14">
        <v>2</v>
      </c>
      <c r="R34" s="34">
        <v>238.74</v>
      </c>
      <c r="S34" s="22">
        <f t="shared" si="5"/>
        <v>31.036200000000001</v>
      </c>
      <c r="T34" s="22">
        <f t="shared" si="3"/>
        <v>269.77620000000002</v>
      </c>
      <c r="U34" s="14">
        <v>1</v>
      </c>
      <c r="V34" s="22">
        <f t="shared" si="4"/>
        <v>269.77620000000002</v>
      </c>
      <c r="W34" s="80" t="s">
        <v>80</v>
      </c>
      <c r="X34" s="81"/>
      <c r="Y34" s="19" t="s">
        <v>33</v>
      </c>
    </row>
    <row r="35" spans="1:37" ht="22.5">
      <c r="A35" s="47">
        <v>25</v>
      </c>
      <c r="B35" s="30" t="s">
        <v>120</v>
      </c>
      <c r="C35" s="19" t="s">
        <v>34</v>
      </c>
      <c r="D35" s="19" t="s">
        <v>12</v>
      </c>
      <c r="E35" s="19" t="s">
        <v>35</v>
      </c>
      <c r="F35" s="19" t="s">
        <v>2</v>
      </c>
      <c r="G35" s="20">
        <v>0.52083333333333337</v>
      </c>
      <c r="H35" s="14">
        <v>4</v>
      </c>
      <c r="I35" s="22">
        <f t="shared" si="0"/>
        <v>7.6</v>
      </c>
      <c r="J35" s="22">
        <f t="shared" si="1"/>
        <v>15.2</v>
      </c>
      <c r="K35" s="22"/>
      <c r="L35" s="22"/>
      <c r="M35" s="38">
        <v>7.6</v>
      </c>
      <c r="N35" s="33"/>
      <c r="O35" s="22"/>
      <c r="P35" s="22"/>
      <c r="Q35" s="14">
        <v>2</v>
      </c>
      <c r="R35" s="22">
        <f t="shared" si="2"/>
        <v>29.064</v>
      </c>
      <c r="S35" s="22">
        <f t="shared" si="5"/>
        <v>3.7783199999999999</v>
      </c>
      <c r="T35" s="22">
        <f t="shared" si="3"/>
        <v>32.842320000000001</v>
      </c>
      <c r="U35" s="14">
        <v>5</v>
      </c>
      <c r="V35" s="22">
        <f t="shared" si="4"/>
        <v>164.2116</v>
      </c>
      <c r="W35" s="14" t="s">
        <v>3</v>
      </c>
      <c r="X35" s="14"/>
      <c r="Y35" s="19" t="s">
        <v>45</v>
      </c>
    </row>
    <row r="36" spans="1:37" ht="35.25" customHeight="1">
      <c r="A36" s="47">
        <v>26</v>
      </c>
      <c r="B36" s="30" t="s">
        <v>121</v>
      </c>
      <c r="C36" s="19" t="s">
        <v>34</v>
      </c>
      <c r="D36" s="19" t="s">
        <v>12</v>
      </c>
      <c r="E36" s="19" t="s">
        <v>59</v>
      </c>
      <c r="F36" s="19" t="s">
        <v>2</v>
      </c>
      <c r="G36" s="20">
        <v>0.52083333333333337</v>
      </c>
      <c r="H36" s="14">
        <v>4</v>
      </c>
      <c r="I36" s="22">
        <f t="shared" si="0"/>
        <v>34.200000000000003</v>
      </c>
      <c r="J36" s="22">
        <f t="shared" si="1"/>
        <v>68.400000000000006</v>
      </c>
      <c r="K36" s="22"/>
      <c r="L36" s="22"/>
      <c r="M36" s="38">
        <v>34.200000000000003</v>
      </c>
      <c r="N36" s="33"/>
      <c r="O36" s="22"/>
      <c r="P36" s="22"/>
      <c r="Q36" s="14">
        <v>2</v>
      </c>
      <c r="R36" s="22">
        <f t="shared" si="2"/>
        <v>79.337999999999994</v>
      </c>
      <c r="S36" s="22">
        <f t="shared" si="5"/>
        <v>10.313940000000001</v>
      </c>
      <c r="T36" s="22">
        <f t="shared" si="3"/>
        <v>89.651939999999996</v>
      </c>
      <c r="U36" s="14">
        <v>5</v>
      </c>
      <c r="V36" s="22">
        <f t="shared" si="4"/>
        <v>448.25969999999995</v>
      </c>
      <c r="W36" s="14" t="s">
        <v>3</v>
      </c>
      <c r="X36" s="14"/>
      <c r="Y36" s="19" t="s">
        <v>44</v>
      </c>
    </row>
    <row r="37" spans="1:37" ht="33.75">
      <c r="A37" s="47">
        <v>27</v>
      </c>
      <c r="B37" s="30" t="s">
        <v>122</v>
      </c>
      <c r="C37" s="19" t="s">
        <v>34</v>
      </c>
      <c r="D37" s="19" t="s">
        <v>12</v>
      </c>
      <c r="E37" s="30" t="s">
        <v>128</v>
      </c>
      <c r="F37" s="19" t="s">
        <v>2</v>
      </c>
      <c r="G37" s="20">
        <v>0.52083333333333337</v>
      </c>
      <c r="H37" s="14">
        <v>4</v>
      </c>
      <c r="I37" s="22">
        <f t="shared" si="0"/>
        <v>14.5</v>
      </c>
      <c r="J37" s="22">
        <f t="shared" si="1"/>
        <v>29</v>
      </c>
      <c r="K37" s="22"/>
      <c r="L37" s="22"/>
      <c r="M37" s="38">
        <v>14.5</v>
      </c>
      <c r="N37" s="33"/>
      <c r="O37" s="22"/>
      <c r="P37" s="22"/>
      <c r="Q37" s="14">
        <v>2</v>
      </c>
      <c r="R37" s="22">
        <f t="shared" si="2"/>
        <v>42.104999999999997</v>
      </c>
      <c r="S37" s="22">
        <f t="shared" si="5"/>
        <v>5.4736500000000001</v>
      </c>
      <c r="T37" s="22">
        <f t="shared" si="3"/>
        <v>47.578649999999996</v>
      </c>
      <c r="U37" s="14">
        <v>5</v>
      </c>
      <c r="V37" s="22">
        <f t="shared" si="4"/>
        <v>237.89324999999997</v>
      </c>
      <c r="W37" s="14" t="s">
        <v>3</v>
      </c>
      <c r="X37" s="19" t="s">
        <v>36</v>
      </c>
      <c r="Y37" s="19" t="s">
        <v>44</v>
      </c>
    </row>
    <row r="38" spans="1:37" ht="22.5">
      <c r="A38" s="47">
        <v>28</v>
      </c>
      <c r="B38" s="30" t="s">
        <v>123</v>
      </c>
      <c r="C38" s="19" t="s">
        <v>34</v>
      </c>
      <c r="D38" s="19" t="s">
        <v>12</v>
      </c>
      <c r="E38" s="30" t="s">
        <v>129</v>
      </c>
      <c r="F38" s="19" t="s">
        <v>2</v>
      </c>
      <c r="G38" s="20">
        <v>0.52083333333333337</v>
      </c>
      <c r="H38" s="14">
        <v>4</v>
      </c>
      <c r="I38" s="22">
        <f t="shared" si="0"/>
        <v>12.1</v>
      </c>
      <c r="J38" s="22">
        <f t="shared" si="1"/>
        <v>24.2</v>
      </c>
      <c r="K38" s="22"/>
      <c r="L38" s="22"/>
      <c r="M38" s="38">
        <v>12.1</v>
      </c>
      <c r="N38" s="33"/>
      <c r="O38" s="22"/>
      <c r="P38" s="22"/>
      <c r="Q38" s="14">
        <v>2</v>
      </c>
      <c r="R38" s="22">
        <f t="shared" si="2"/>
        <v>37.569000000000003</v>
      </c>
      <c r="S38" s="22">
        <f t="shared" si="5"/>
        <v>4.8839699999999997</v>
      </c>
      <c r="T38" s="22">
        <f t="shared" si="3"/>
        <v>42.452970000000001</v>
      </c>
      <c r="U38" s="14">
        <v>4</v>
      </c>
      <c r="V38" s="22">
        <f t="shared" si="4"/>
        <v>169.81188</v>
      </c>
      <c r="W38" s="14" t="s">
        <v>3</v>
      </c>
      <c r="X38" s="19" t="s">
        <v>37</v>
      </c>
      <c r="Y38" s="19" t="s">
        <v>43</v>
      </c>
    </row>
    <row r="39" spans="1:37" ht="26.25" customHeight="1">
      <c r="A39" s="47">
        <v>29</v>
      </c>
      <c r="B39" s="30" t="s">
        <v>124</v>
      </c>
      <c r="C39" s="19" t="s">
        <v>38</v>
      </c>
      <c r="D39" s="19" t="s">
        <v>27</v>
      </c>
      <c r="E39" s="19" t="s">
        <v>39</v>
      </c>
      <c r="F39" s="19" t="s">
        <v>2</v>
      </c>
      <c r="G39" s="20">
        <v>0.52083333333333337</v>
      </c>
      <c r="H39" s="14">
        <v>4</v>
      </c>
      <c r="I39" s="22">
        <f t="shared" si="0"/>
        <v>7.8</v>
      </c>
      <c r="J39" s="22">
        <f t="shared" si="1"/>
        <v>15.6</v>
      </c>
      <c r="K39" s="22"/>
      <c r="L39" s="22"/>
      <c r="M39" s="38">
        <v>7.8</v>
      </c>
      <c r="N39" s="33"/>
      <c r="O39" s="22"/>
      <c r="P39" s="22"/>
      <c r="Q39" s="14">
        <v>2</v>
      </c>
      <c r="R39" s="22">
        <f t="shared" si="2"/>
        <v>29.442</v>
      </c>
      <c r="S39" s="22">
        <f t="shared" si="5"/>
        <v>3.8274599999999999</v>
      </c>
      <c r="T39" s="22">
        <f t="shared" si="3"/>
        <v>33.269460000000002</v>
      </c>
      <c r="U39" s="14">
        <v>5</v>
      </c>
      <c r="V39" s="22">
        <f t="shared" si="4"/>
        <v>166.34730000000002</v>
      </c>
      <c r="W39" s="14" t="s">
        <v>3</v>
      </c>
      <c r="X39" s="21">
        <v>43997</v>
      </c>
      <c r="Y39" s="30" t="s">
        <v>130</v>
      </c>
    </row>
    <row r="40" spans="1:37" ht="41.25" customHeight="1">
      <c r="A40" s="47">
        <v>30</v>
      </c>
      <c r="B40" s="30" t="s">
        <v>125</v>
      </c>
      <c r="C40" s="19" t="s">
        <v>38</v>
      </c>
      <c r="D40" s="19" t="s">
        <v>27</v>
      </c>
      <c r="E40" s="19" t="s">
        <v>40</v>
      </c>
      <c r="F40" s="19" t="s">
        <v>2</v>
      </c>
      <c r="G40" s="20">
        <v>0.52083333333333337</v>
      </c>
      <c r="H40" s="14">
        <v>2</v>
      </c>
      <c r="I40" s="22">
        <f t="shared" si="0"/>
        <v>17</v>
      </c>
      <c r="J40" s="22">
        <f t="shared" si="1"/>
        <v>34</v>
      </c>
      <c r="K40" s="22"/>
      <c r="L40" s="22"/>
      <c r="M40" s="38">
        <v>17</v>
      </c>
      <c r="N40" s="33"/>
      <c r="O40" s="22"/>
      <c r="P40" s="22"/>
      <c r="Q40" s="14">
        <v>2</v>
      </c>
      <c r="R40" s="22">
        <f t="shared" si="2"/>
        <v>46.83</v>
      </c>
      <c r="S40" s="22">
        <f t="shared" si="5"/>
        <v>6.0879000000000003</v>
      </c>
      <c r="T40" s="22">
        <f t="shared" si="3"/>
        <v>52.917899999999996</v>
      </c>
      <c r="U40" s="14">
        <v>4</v>
      </c>
      <c r="V40" s="22">
        <f t="shared" si="4"/>
        <v>211.67159999999998</v>
      </c>
      <c r="W40" s="14" t="s">
        <v>3</v>
      </c>
      <c r="X40" s="21">
        <v>43999</v>
      </c>
      <c r="Y40" s="30" t="s">
        <v>46</v>
      </c>
    </row>
    <row r="41" spans="1:37" ht="56.25" customHeight="1">
      <c r="A41" s="47">
        <v>31</v>
      </c>
      <c r="B41" s="30" t="s">
        <v>126</v>
      </c>
      <c r="C41" s="19" t="s">
        <v>38</v>
      </c>
      <c r="D41" s="19" t="s">
        <v>27</v>
      </c>
      <c r="E41" s="19" t="s">
        <v>39</v>
      </c>
      <c r="F41" s="19" t="s">
        <v>2</v>
      </c>
      <c r="G41" s="20">
        <v>0.52083333333333337</v>
      </c>
      <c r="H41" s="14">
        <v>1</v>
      </c>
      <c r="I41" s="22">
        <f t="shared" si="0"/>
        <v>7.8</v>
      </c>
      <c r="J41" s="22">
        <f t="shared" si="1"/>
        <v>15.6</v>
      </c>
      <c r="K41" s="22"/>
      <c r="L41" s="22"/>
      <c r="M41" s="38">
        <v>7.8</v>
      </c>
      <c r="N41" s="33"/>
      <c r="O41" s="22"/>
      <c r="P41" s="22"/>
      <c r="Q41" s="14">
        <v>2</v>
      </c>
      <c r="R41" s="22">
        <f t="shared" si="2"/>
        <v>29.442</v>
      </c>
      <c r="S41" s="22">
        <f t="shared" si="5"/>
        <v>3.8274599999999999</v>
      </c>
      <c r="T41" s="22">
        <f t="shared" si="3"/>
        <v>33.269460000000002</v>
      </c>
      <c r="U41" s="14">
        <v>3</v>
      </c>
      <c r="V41" s="22">
        <f t="shared" si="4"/>
        <v>99.80838</v>
      </c>
      <c r="W41" s="14" t="s">
        <v>3</v>
      </c>
      <c r="X41" s="21">
        <v>44004</v>
      </c>
      <c r="Y41" s="45" t="s">
        <v>132</v>
      </c>
    </row>
    <row r="42" spans="1:37" s="4" customFormat="1" ht="19.5" customHeight="1">
      <c r="A42" s="77" t="s">
        <v>81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5">
        <f>SUM(V11:V41)</f>
        <v>9944.3271999999997</v>
      </c>
      <c r="V42" s="76"/>
      <c r="W42" s="29"/>
      <c r="X42" s="29"/>
      <c r="Y42" s="29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5"/>
    </row>
    <row r="43" spans="1:37" s="3" customFormat="1">
      <c r="A43" s="15"/>
      <c r="B43" s="15"/>
      <c r="C43" s="15"/>
      <c r="D43" s="15"/>
      <c r="E43" s="16"/>
      <c r="F43" s="15"/>
      <c r="G43" s="15"/>
      <c r="H43" s="15"/>
      <c r="I43" s="15"/>
      <c r="J43" s="15"/>
      <c r="K43" s="15"/>
      <c r="L43" s="15"/>
      <c r="M43" s="42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</row>
    <row r="44" spans="1:37" s="3" customFormat="1">
      <c r="A44" s="10"/>
      <c r="B44" s="10"/>
      <c r="C44" s="10"/>
      <c r="D44" s="10"/>
      <c r="E44" s="7"/>
      <c r="F44" s="10"/>
      <c r="G44" s="10"/>
      <c r="H44" s="10"/>
      <c r="I44" s="10"/>
      <c r="J44" s="10"/>
      <c r="K44" s="10"/>
      <c r="L44" s="10"/>
      <c r="M44" s="43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37" s="3" customFormat="1">
      <c r="A45" s="10"/>
      <c r="B45" s="10"/>
      <c r="C45" s="10"/>
      <c r="D45" s="10"/>
      <c r="E45" s="7"/>
      <c r="F45" s="10"/>
      <c r="G45" s="10"/>
      <c r="H45" s="10"/>
      <c r="I45" s="10"/>
      <c r="J45" s="10"/>
      <c r="K45" s="10"/>
      <c r="L45" s="10"/>
      <c r="M45" s="43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37" s="3" customFormat="1">
      <c r="A46" s="10"/>
      <c r="B46" s="10"/>
      <c r="C46" s="10"/>
      <c r="D46" s="10"/>
      <c r="E46" s="7"/>
      <c r="F46" s="10"/>
      <c r="G46" s="10"/>
      <c r="H46" s="10"/>
      <c r="I46" s="10"/>
      <c r="J46" s="10"/>
      <c r="K46" s="10"/>
      <c r="L46" s="10"/>
      <c r="M46" s="43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37" s="3" customFormat="1">
      <c r="A47" s="10"/>
      <c r="B47" s="10"/>
      <c r="C47" s="10"/>
      <c r="D47" s="10"/>
      <c r="E47" s="7"/>
      <c r="F47" s="10"/>
      <c r="G47" s="10"/>
      <c r="H47" s="10"/>
      <c r="I47" s="10"/>
      <c r="J47" s="10"/>
      <c r="K47" s="10"/>
      <c r="L47" s="10"/>
      <c r="M47" s="43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37" s="3" customFormat="1">
      <c r="A48" s="10"/>
      <c r="B48" s="10"/>
      <c r="C48" s="10"/>
      <c r="D48" s="10"/>
      <c r="E48" s="7"/>
      <c r="F48" s="10"/>
      <c r="G48" s="10"/>
      <c r="H48" s="10"/>
      <c r="I48" s="10"/>
      <c r="J48" s="10"/>
      <c r="K48" s="10"/>
      <c r="L48" s="10"/>
      <c r="M48" s="43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s="3" customFormat="1">
      <c r="A49" s="10"/>
      <c r="B49" s="10"/>
      <c r="C49" s="10"/>
      <c r="D49" s="10"/>
      <c r="E49" s="7"/>
      <c r="F49" s="10"/>
      <c r="G49" s="10"/>
      <c r="H49" s="10"/>
      <c r="I49" s="10"/>
      <c r="J49" s="10"/>
      <c r="K49" s="10"/>
      <c r="L49" s="10"/>
      <c r="M49" s="43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s="3" customFormat="1">
      <c r="A50" s="10"/>
      <c r="B50" s="10"/>
      <c r="C50" s="10"/>
      <c r="D50" s="10"/>
      <c r="E50" s="7"/>
      <c r="F50" s="10"/>
      <c r="G50" s="10"/>
      <c r="H50" s="10"/>
      <c r="I50" s="10"/>
      <c r="J50" s="10"/>
      <c r="K50" s="10"/>
      <c r="L50" s="10"/>
      <c r="M50" s="43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s="3" customFormat="1">
      <c r="A51" s="10"/>
      <c r="B51" s="10"/>
      <c r="C51" s="10"/>
      <c r="D51" s="10"/>
      <c r="E51" s="7"/>
      <c r="F51" s="10"/>
      <c r="G51" s="10"/>
      <c r="H51" s="10"/>
      <c r="I51" s="10"/>
      <c r="J51" s="10"/>
      <c r="K51" s="10"/>
      <c r="L51" s="10"/>
      <c r="M51" s="43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:25" s="3" customFormat="1">
      <c r="A52" s="10"/>
      <c r="B52" s="10"/>
      <c r="C52" s="10"/>
      <c r="D52" s="10"/>
      <c r="E52" s="7"/>
      <c r="F52" s="10"/>
      <c r="G52" s="10"/>
      <c r="H52" s="10"/>
      <c r="I52" s="10"/>
      <c r="J52" s="10"/>
      <c r="K52" s="10"/>
      <c r="L52" s="10"/>
      <c r="M52" s="43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s="3" customFormat="1">
      <c r="A53" s="10"/>
      <c r="B53" s="10"/>
      <c r="C53" s="10"/>
      <c r="D53" s="10"/>
      <c r="E53" s="7"/>
      <c r="F53" s="10"/>
      <c r="G53" s="10"/>
      <c r="H53" s="10"/>
      <c r="I53" s="10"/>
      <c r="J53" s="10"/>
      <c r="K53" s="10"/>
      <c r="L53" s="10"/>
      <c r="M53" s="43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s="3" customFormat="1">
      <c r="A54" s="10"/>
      <c r="B54" s="10"/>
      <c r="C54" s="10"/>
      <c r="D54" s="10"/>
      <c r="E54" s="7"/>
      <c r="F54" s="10"/>
      <c r="G54" s="10"/>
      <c r="H54" s="10"/>
      <c r="I54" s="10"/>
      <c r="J54" s="10"/>
      <c r="K54" s="10"/>
      <c r="L54" s="10"/>
      <c r="M54" s="43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s="3" customFormat="1">
      <c r="A55" s="10"/>
      <c r="B55" s="10"/>
      <c r="C55" s="10"/>
      <c r="D55" s="10"/>
      <c r="E55" s="7"/>
      <c r="F55" s="10"/>
      <c r="G55" s="10"/>
      <c r="H55" s="10"/>
      <c r="I55" s="10"/>
      <c r="J55" s="10"/>
      <c r="K55" s="10"/>
      <c r="L55" s="10"/>
      <c r="M55" s="43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s="3" customFormat="1">
      <c r="A56" s="10"/>
      <c r="B56" s="10"/>
      <c r="C56" s="10"/>
      <c r="D56" s="10"/>
      <c r="E56" s="7"/>
      <c r="F56" s="10"/>
      <c r="G56" s="10"/>
      <c r="H56" s="10"/>
      <c r="I56" s="10"/>
      <c r="J56" s="10"/>
      <c r="K56" s="10"/>
      <c r="L56" s="10"/>
      <c r="M56" s="43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s="3" customFormat="1">
      <c r="A57" s="10"/>
      <c r="B57" s="10"/>
      <c r="C57" s="10"/>
      <c r="D57" s="10"/>
      <c r="E57" s="7"/>
      <c r="F57" s="10"/>
      <c r="G57" s="10"/>
      <c r="H57" s="10"/>
      <c r="I57" s="10"/>
      <c r="J57" s="10"/>
      <c r="K57" s="10"/>
      <c r="L57" s="10"/>
      <c r="M57" s="43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s="3" customFormat="1">
      <c r="A58" s="10"/>
      <c r="B58" s="10"/>
      <c r="C58" s="10"/>
      <c r="D58" s="10"/>
      <c r="E58" s="7"/>
      <c r="F58" s="10"/>
      <c r="G58" s="10"/>
      <c r="H58" s="10"/>
      <c r="I58" s="10"/>
      <c r="J58" s="10"/>
      <c r="K58" s="10"/>
      <c r="L58" s="10"/>
      <c r="M58" s="43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s="3" customFormat="1">
      <c r="A59" s="10"/>
      <c r="B59" s="10"/>
      <c r="C59" s="10"/>
      <c r="D59" s="10"/>
      <c r="E59" s="7"/>
      <c r="F59" s="10"/>
      <c r="G59" s="10"/>
      <c r="H59" s="10"/>
      <c r="I59" s="10"/>
      <c r="J59" s="10"/>
      <c r="K59" s="10"/>
      <c r="L59" s="10"/>
      <c r="M59" s="43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s="3" customFormat="1">
      <c r="A60" s="10"/>
      <c r="B60" s="10"/>
      <c r="C60" s="10"/>
      <c r="D60" s="10"/>
      <c r="E60" s="7"/>
      <c r="F60" s="10"/>
      <c r="G60" s="10"/>
      <c r="H60" s="10"/>
      <c r="I60" s="10"/>
      <c r="J60" s="10"/>
      <c r="K60" s="10"/>
      <c r="L60" s="10"/>
      <c r="M60" s="43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s="3" customFormat="1">
      <c r="A61" s="10"/>
      <c r="B61" s="10"/>
      <c r="C61" s="10"/>
      <c r="D61" s="10"/>
      <c r="E61" s="7"/>
      <c r="F61" s="10"/>
      <c r="G61" s="10"/>
      <c r="H61" s="10"/>
      <c r="I61" s="10"/>
      <c r="J61" s="10"/>
      <c r="K61" s="10"/>
      <c r="L61" s="10"/>
      <c r="M61" s="43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s="3" customFormat="1">
      <c r="A62" s="10"/>
      <c r="B62" s="10"/>
      <c r="C62" s="10"/>
      <c r="D62" s="10"/>
      <c r="E62" s="7"/>
      <c r="F62" s="10"/>
      <c r="G62" s="10"/>
      <c r="H62" s="10"/>
      <c r="I62" s="10"/>
      <c r="J62" s="10"/>
      <c r="K62" s="10"/>
      <c r="L62" s="10"/>
      <c r="M62" s="43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s="3" customFormat="1">
      <c r="A63" s="10"/>
      <c r="B63" s="10"/>
      <c r="C63" s="10"/>
      <c r="D63" s="10"/>
      <c r="E63" s="7"/>
      <c r="F63" s="10"/>
      <c r="G63" s="10"/>
      <c r="H63" s="10"/>
      <c r="I63" s="10"/>
      <c r="J63" s="10"/>
      <c r="K63" s="10"/>
      <c r="L63" s="10"/>
      <c r="M63" s="43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s="3" customFormat="1">
      <c r="A64" s="10"/>
      <c r="B64" s="10"/>
      <c r="C64" s="10"/>
      <c r="D64" s="10"/>
      <c r="E64" s="7"/>
      <c r="F64" s="10"/>
      <c r="G64" s="10"/>
      <c r="H64" s="10"/>
      <c r="I64" s="10"/>
      <c r="J64" s="10"/>
      <c r="K64" s="10"/>
      <c r="L64" s="10"/>
      <c r="M64" s="43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s="3" customFormat="1">
      <c r="A65" s="10"/>
      <c r="B65" s="10"/>
      <c r="C65" s="10"/>
      <c r="D65" s="10"/>
      <c r="E65" s="7"/>
      <c r="F65" s="10"/>
      <c r="G65" s="10"/>
      <c r="H65" s="10"/>
      <c r="I65" s="10"/>
      <c r="J65" s="10"/>
      <c r="K65" s="10"/>
      <c r="L65" s="10"/>
      <c r="M65" s="43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s="3" customFormat="1">
      <c r="A66" s="10"/>
      <c r="B66" s="10"/>
      <c r="C66" s="10"/>
      <c r="D66" s="10"/>
      <c r="E66" s="7"/>
      <c r="F66" s="10"/>
      <c r="G66" s="10"/>
      <c r="H66" s="10"/>
      <c r="I66" s="10"/>
      <c r="J66" s="10"/>
      <c r="K66" s="10"/>
      <c r="L66" s="10"/>
      <c r="M66" s="43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s="3" customFormat="1">
      <c r="A67" s="10"/>
      <c r="B67" s="10"/>
      <c r="C67" s="10"/>
      <c r="D67" s="10"/>
      <c r="E67" s="7"/>
      <c r="F67" s="10"/>
      <c r="G67" s="10"/>
      <c r="H67" s="10"/>
      <c r="I67" s="10"/>
      <c r="J67" s="10"/>
      <c r="K67" s="10"/>
      <c r="L67" s="10"/>
      <c r="M67" s="43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>
      <c r="M68" s="44"/>
    </row>
    <row r="69" spans="1:25">
      <c r="M69" s="44"/>
    </row>
    <row r="70" spans="1:25">
      <c r="M70" s="44"/>
    </row>
    <row r="71" spans="1:25">
      <c r="M71" s="44"/>
    </row>
    <row r="72" spans="1:25">
      <c r="M72" s="44"/>
    </row>
    <row r="73" spans="1:25">
      <c r="M73" s="44"/>
    </row>
    <row r="74" spans="1:25">
      <c r="M74" s="44"/>
    </row>
    <row r="75" spans="1:25">
      <c r="M75" s="44"/>
    </row>
    <row r="76" spans="1:25">
      <c r="M76" s="44"/>
    </row>
    <row r="77" spans="1:25">
      <c r="M77" s="44"/>
    </row>
    <row r="78" spans="1:25">
      <c r="M78" s="44"/>
    </row>
    <row r="79" spans="1:25">
      <c r="M79" s="44"/>
    </row>
    <row r="80" spans="1:25">
      <c r="M80" s="44"/>
    </row>
    <row r="81" spans="13:13">
      <c r="M81" s="44"/>
    </row>
    <row r="82" spans="13:13">
      <c r="M82" s="44"/>
    </row>
    <row r="83" spans="13:13">
      <c r="M83" s="44"/>
    </row>
    <row r="84" spans="13:13">
      <c r="M84" s="44"/>
    </row>
    <row r="85" spans="13:13">
      <c r="M85" s="44"/>
    </row>
    <row r="86" spans="13:13">
      <c r="M86" s="44"/>
    </row>
    <row r="87" spans="13:13">
      <c r="M87" s="44"/>
    </row>
    <row r="88" spans="13:13">
      <c r="M88" s="44"/>
    </row>
    <row r="89" spans="13:13">
      <c r="M89" s="44"/>
    </row>
    <row r="90" spans="13:13">
      <c r="M90" s="44"/>
    </row>
    <row r="91" spans="13:13">
      <c r="M91" s="44"/>
    </row>
    <row r="92" spans="13:13">
      <c r="M92" s="44"/>
    </row>
    <row r="93" spans="13:13">
      <c r="M93" s="44"/>
    </row>
    <row r="94" spans="13:13">
      <c r="M94" s="44"/>
    </row>
    <row r="95" spans="13:13">
      <c r="M95" s="44"/>
    </row>
    <row r="96" spans="13:13">
      <c r="M96" s="44"/>
    </row>
    <row r="97" spans="13:13">
      <c r="M97" s="44"/>
    </row>
    <row r="98" spans="13:13">
      <c r="M98" s="44"/>
    </row>
    <row r="99" spans="13:13">
      <c r="M99" s="44"/>
    </row>
    <row r="100" spans="13:13">
      <c r="M100" s="44"/>
    </row>
    <row r="101" spans="13:13">
      <c r="M101" s="44"/>
    </row>
    <row r="102" spans="13:13">
      <c r="M102" s="44"/>
    </row>
    <row r="103" spans="13:13">
      <c r="M103" s="44"/>
    </row>
    <row r="104" spans="13:13">
      <c r="M104" s="44"/>
    </row>
    <row r="105" spans="13:13">
      <c r="M105" s="44"/>
    </row>
    <row r="106" spans="13:13">
      <c r="M106" s="44"/>
    </row>
    <row r="107" spans="13:13">
      <c r="M107" s="44"/>
    </row>
    <row r="108" spans="13:13">
      <c r="M108" s="44"/>
    </row>
    <row r="109" spans="13:13">
      <c r="M109" s="44"/>
    </row>
    <row r="110" spans="13:13">
      <c r="M110" s="44"/>
    </row>
    <row r="111" spans="13:13">
      <c r="M111" s="44"/>
    </row>
    <row r="112" spans="13:13">
      <c r="M112" s="44"/>
    </row>
    <row r="113" spans="13:13">
      <c r="M113" s="44"/>
    </row>
    <row r="114" spans="13:13">
      <c r="M114" s="44"/>
    </row>
    <row r="115" spans="13:13">
      <c r="M115" s="44"/>
    </row>
    <row r="116" spans="13:13">
      <c r="M116" s="44"/>
    </row>
    <row r="117" spans="13:13">
      <c r="M117" s="44"/>
    </row>
    <row r="118" spans="13:13">
      <c r="M118" s="44"/>
    </row>
    <row r="119" spans="13:13">
      <c r="M119" s="44"/>
    </row>
    <row r="120" spans="13:13">
      <c r="M120" s="44"/>
    </row>
    <row r="121" spans="13:13">
      <c r="M121" s="44"/>
    </row>
    <row r="122" spans="13:13">
      <c r="M122" s="44"/>
    </row>
    <row r="123" spans="13:13">
      <c r="M123" s="44"/>
    </row>
    <row r="124" spans="13:13">
      <c r="M124" s="44"/>
    </row>
    <row r="125" spans="13:13">
      <c r="M125" s="44"/>
    </row>
    <row r="126" spans="13:13">
      <c r="M126" s="44"/>
    </row>
    <row r="127" spans="13:13">
      <c r="M127" s="44"/>
    </row>
    <row r="128" spans="13:13">
      <c r="M128" s="44"/>
    </row>
    <row r="129" spans="13:13">
      <c r="M129" s="44"/>
    </row>
    <row r="130" spans="13:13">
      <c r="M130" s="44"/>
    </row>
    <row r="131" spans="13:13">
      <c r="M131" s="44"/>
    </row>
    <row r="132" spans="13:13">
      <c r="M132" s="44"/>
    </row>
    <row r="133" spans="13:13">
      <c r="M133" s="44"/>
    </row>
    <row r="134" spans="13:13">
      <c r="M134" s="44"/>
    </row>
    <row r="135" spans="13:13">
      <c r="M135" s="44"/>
    </row>
    <row r="136" spans="13:13">
      <c r="M136" s="44"/>
    </row>
    <row r="137" spans="13:13">
      <c r="M137" s="44"/>
    </row>
    <row r="138" spans="13:13">
      <c r="M138" s="44"/>
    </row>
    <row r="139" spans="13:13">
      <c r="M139" s="44"/>
    </row>
    <row r="140" spans="13:13">
      <c r="M140" s="44"/>
    </row>
    <row r="141" spans="13:13">
      <c r="M141" s="44"/>
    </row>
    <row r="142" spans="13:13">
      <c r="M142" s="44"/>
    </row>
    <row r="143" spans="13:13">
      <c r="M143" s="44"/>
    </row>
    <row r="144" spans="13:13">
      <c r="M144" s="44"/>
    </row>
    <row r="145" spans="13:13">
      <c r="M145" s="44"/>
    </row>
    <row r="146" spans="13:13">
      <c r="M146" s="44"/>
    </row>
    <row r="147" spans="13:13">
      <c r="M147" s="44"/>
    </row>
    <row r="148" spans="13:13">
      <c r="M148" s="44"/>
    </row>
    <row r="149" spans="13:13">
      <c r="M149" s="44"/>
    </row>
    <row r="150" spans="13:13">
      <c r="M150" s="44"/>
    </row>
    <row r="151" spans="13:13">
      <c r="M151" s="44"/>
    </row>
    <row r="152" spans="13:13">
      <c r="M152" s="44"/>
    </row>
    <row r="153" spans="13:13">
      <c r="M153" s="44"/>
    </row>
    <row r="154" spans="13:13">
      <c r="M154" s="44"/>
    </row>
    <row r="155" spans="13:13">
      <c r="M155" s="44"/>
    </row>
    <row r="156" spans="13:13">
      <c r="M156" s="44"/>
    </row>
    <row r="157" spans="13:13">
      <c r="M157" s="44"/>
    </row>
    <row r="158" spans="13:13">
      <c r="M158" s="44"/>
    </row>
    <row r="159" spans="13:13">
      <c r="M159" s="44"/>
    </row>
    <row r="160" spans="13:13">
      <c r="M160" s="44"/>
    </row>
    <row r="161" spans="13:13">
      <c r="M161" s="44"/>
    </row>
    <row r="162" spans="13:13">
      <c r="M162" s="44"/>
    </row>
    <row r="163" spans="13:13">
      <c r="M163" s="44"/>
    </row>
    <row r="164" spans="13:13">
      <c r="M164" s="44"/>
    </row>
    <row r="165" spans="13:13">
      <c r="M165" s="44"/>
    </row>
    <row r="166" spans="13:13">
      <c r="M166" s="44"/>
    </row>
    <row r="167" spans="13:13">
      <c r="M167" s="44"/>
    </row>
    <row r="168" spans="13:13">
      <c r="M168" s="44"/>
    </row>
    <row r="169" spans="13:13">
      <c r="M169" s="44"/>
    </row>
    <row r="170" spans="13:13">
      <c r="M170" s="44"/>
    </row>
    <row r="171" spans="13:13">
      <c r="M171" s="44"/>
    </row>
    <row r="172" spans="13:13">
      <c r="M172" s="44"/>
    </row>
    <row r="173" spans="13:13">
      <c r="M173" s="44"/>
    </row>
    <row r="174" spans="13:13">
      <c r="M174" s="44"/>
    </row>
    <row r="175" spans="13:13">
      <c r="M175" s="44"/>
    </row>
    <row r="176" spans="13:13">
      <c r="M176" s="44"/>
    </row>
    <row r="177" spans="13:13">
      <c r="M177" s="44"/>
    </row>
    <row r="178" spans="13:13">
      <c r="M178" s="44"/>
    </row>
    <row r="179" spans="13:13">
      <c r="M179" s="44"/>
    </row>
    <row r="180" spans="13:13">
      <c r="M180" s="44"/>
    </row>
    <row r="181" spans="13:13">
      <c r="M181" s="44"/>
    </row>
    <row r="182" spans="13:13">
      <c r="M182" s="44"/>
    </row>
    <row r="183" spans="13:13">
      <c r="M183" s="44"/>
    </row>
    <row r="184" spans="13:13">
      <c r="M184" s="44"/>
    </row>
    <row r="185" spans="13:13">
      <c r="M185" s="44"/>
    </row>
    <row r="186" spans="13:13">
      <c r="M186" s="44"/>
    </row>
    <row r="187" spans="13:13">
      <c r="M187" s="44"/>
    </row>
    <row r="188" spans="13:13">
      <c r="M188" s="44"/>
    </row>
    <row r="189" spans="13:13">
      <c r="M189" s="44"/>
    </row>
    <row r="190" spans="13:13">
      <c r="M190" s="44"/>
    </row>
    <row r="191" spans="13:13">
      <c r="M191" s="44"/>
    </row>
    <row r="192" spans="13:13">
      <c r="M192" s="44"/>
    </row>
    <row r="193" spans="13:13">
      <c r="M193" s="44"/>
    </row>
    <row r="194" spans="13:13">
      <c r="M194" s="44"/>
    </row>
    <row r="195" spans="13:13">
      <c r="M195" s="44"/>
    </row>
    <row r="196" spans="13:13">
      <c r="M196" s="44"/>
    </row>
    <row r="197" spans="13:13">
      <c r="M197" s="44"/>
    </row>
    <row r="198" spans="13:13">
      <c r="M198" s="44"/>
    </row>
    <row r="199" spans="13:13">
      <c r="M199" s="44"/>
    </row>
    <row r="200" spans="13:13">
      <c r="M200" s="44"/>
    </row>
    <row r="201" spans="13:13">
      <c r="M201" s="44"/>
    </row>
    <row r="202" spans="13:13">
      <c r="M202" s="44"/>
    </row>
    <row r="203" spans="13:13">
      <c r="M203" s="44"/>
    </row>
    <row r="204" spans="13:13">
      <c r="M204" s="44"/>
    </row>
    <row r="205" spans="13:13">
      <c r="M205" s="44"/>
    </row>
    <row r="206" spans="13:13">
      <c r="M206" s="44"/>
    </row>
    <row r="207" spans="13:13">
      <c r="M207" s="44"/>
    </row>
    <row r="208" spans="13:13">
      <c r="M208" s="44"/>
    </row>
    <row r="209" spans="13:13">
      <c r="M209" s="44"/>
    </row>
    <row r="210" spans="13:13">
      <c r="M210" s="44"/>
    </row>
    <row r="211" spans="13:13">
      <c r="M211" s="44"/>
    </row>
    <row r="212" spans="13:13">
      <c r="M212" s="44"/>
    </row>
    <row r="213" spans="13:13">
      <c r="M213" s="44"/>
    </row>
    <row r="214" spans="13:13">
      <c r="M214" s="44"/>
    </row>
    <row r="215" spans="13:13">
      <c r="M215" s="44"/>
    </row>
    <row r="216" spans="13:13">
      <c r="M216" s="44"/>
    </row>
    <row r="217" spans="13:13">
      <c r="M217" s="44"/>
    </row>
    <row r="218" spans="13:13">
      <c r="M218" s="44"/>
    </row>
    <row r="219" spans="13:13">
      <c r="M219" s="44"/>
    </row>
    <row r="220" spans="13:13">
      <c r="M220" s="44"/>
    </row>
    <row r="221" spans="13:13">
      <c r="M221" s="44"/>
    </row>
    <row r="222" spans="13:13">
      <c r="M222" s="44"/>
    </row>
    <row r="223" spans="13:13">
      <c r="M223" s="44"/>
    </row>
    <row r="224" spans="13:13">
      <c r="M224" s="44"/>
    </row>
    <row r="225" spans="13:13">
      <c r="M225" s="44"/>
    </row>
    <row r="226" spans="13:13">
      <c r="M226" s="44"/>
    </row>
    <row r="227" spans="13:13">
      <c r="M227" s="44"/>
    </row>
    <row r="228" spans="13:13">
      <c r="M228" s="44"/>
    </row>
    <row r="229" spans="13:13">
      <c r="M229" s="44"/>
    </row>
    <row r="230" spans="13:13">
      <c r="M230" s="44"/>
    </row>
    <row r="231" spans="13:13">
      <c r="M231" s="44"/>
    </row>
    <row r="232" spans="13:13">
      <c r="M232" s="44"/>
    </row>
    <row r="233" spans="13:13">
      <c r="M233" s="44"/>
    </row>
    <row r="234" spans="13:13">
      <c r="M234" s="44"/>
    </row>
    <row r="235" spans="13:13">
      <c r="M235" s="44"/>
    </row>
    <row r="236" spans="13:13">
      <c r="M236" s="44"/>
    </row>
    <row r="237" spans="13:13">
      <c r="M237" s="44"/>
    </row>
    <row r="238" spans="13:13">
      <c r="M238" s="44"/>
    </row>
    <row r="239" spans="13:13">
      <c r="M239" s="44"/>
    </row>
    <row r="240" spans="13:13">
      <c r="M240" s="44"/>
    </row>
    <row r="241" spans="13:13">
      <c r="M241" s="44"/>
    </row>
    <row r="242" spans="13:13">
      <c r="M242" s="44"/>
    </row>
    <row r="243" spans="13:13">
      <c r="M243" s="44"/>
    </row>
    <row r="244" spans="13:13">
      <c r="M244" s="44"/>
    </row>
    <row r="245" spans="13:13">
      <c r="M245" s="44"/>
    </row>
    <row r="246" spans="13:13">
      <c r="M246" s="44"/>
    </row>
    <row r="247" spans="13:13">
      <c r="M247" s="44"/>
    </row>
    <row r="248" spans="13:13">
      <c r="M248" s="44"/>
    </row>
    <row r="249" spans="13:13">
      <c r="M249" s="44"/>
    </row>
    <row r="250" spans="13:13">
      <c r="M250" s="44"/>
    </row>
    <row r="251" spans="13:13">
      <c r="M251" s="44"/>
    </row>
    <row r="252" spans="13:13">
      <c r="M252" s="44"/>
    </row>
    <row r="253" spans="13:13">
      <c r="M253" s="44"/>
    </row>
    <row r="254" spans="13:13">
      <c r="M254" s="44"/>
    </row>
    <row r="255" spans="13:13">
      <c r="M255" s="44"/>
    </row>
    <row r="256" spans="13:13">
      <c r="M256" s="44"/>
    </row>
    <row r="257" spans="13:13">
      <c r="M257" s="44"/>
    </row>
    <row r="258" spans="13:13">
      <c r="M258" s="44"/>
    </row>
    <row r="259" spans="13:13">
      <c r="M259" s="44"/>
    </row>
    <row r="260" spans="13:13">
      <c r="M260" s="44"/>
    </row>
    <row r="261" spans="13:13">
      <c r="M261" s="44"/>
    </row>
    <row r="262" spans="13:13">
      <c r="M262" s="44"/>
    </row>
    <row r="263" spans="13:13">
      <c r="M263" s="44"/>
    </row>
    <row r="264" spans="13:13">
      <c r="M264" s="44"/>
    </row>
    <row r="265" spans="13:13">
      <c r="M265" s="44"/>
    </row>
    <row r="266" spans="13:13">
      <c r="M266" s="44"/>
    </row>
    <row r="267" spans="13:13">
      <c r="M267" s="44"/>
    </row>
    <row r="268" spans="13:13">
      <c r="M268" s="44"/>
    </row>
    <row r="269" spans="13:13">
      <c r="M269" s="44"/>
    </row>
    <row r="270" spans="13:13">
      <c r="M270" s="44"/>
    </row>
    <row r="271" spans="13:13">
      <c r="M271" s="44"/>
    </row>
    <row r="272" spans="13:13">
      <c r="M272" s="44"/>
    </row>
    <row r="273" spans="13:13">
      <c r="M273" s="44"/>
    </row>
    <row r="274" spans="13:13">
      <c r="M274" s="44"/>
    </row>
    <row r="275" spans="13:13">
      <c r="M275" s="44"/>
    </row>
    <row r="276" spans="13:13">
      <c r="M276" s="44"/>
    </row>
    <row r="277" spans="13:13">
      <c r="M277" s="44"/>
    </row>
    <row r="278" spans="13:13">
      <c r="M278" s="44"/>
    </row>
    <row r="279" spans="13:13">
      <c r="M279" s="44"/>
    </row>
    <row r="280" spans="13:13">
      <c r="M280" s="44"/>
    </row>
    <row r="281" spans="13:13">
      <c r="M281" s="44"/>
    </row>
    <row r="282" spans="13:13">
      <c r="M282" s="44"/>
    </row>
    <row r="283" spans="13:13">
      <c r="M283" s="44"/>
    </row>
    <row r="284" spans="13:13">
      <c r="M284" s="44"/>
    </row>
    <row r="285" spans="13:13">
      <c r="M285" s="44"/>
    </row>
    <row r="286" spans="13:13">
      <c r="M286" s="44"/>
    </row>
    <row r="287" spans="13:13">
      <c r="M287" s="44"/>
    </row>
    <row r="288" spans="13:13">
      <c r="M288" s="44"/>
    </row>
    <row r="289" spans="13:13">
      <c r="M289" s="44"/>
    </row>
    <row r="290" spans="13:13">
      <c r="M290" s="44"/>
    </row>
  </sheetData>
  <autoFilter ref="A10:AK42"/>
  <mergeCells count="52">
    <mergeCell ref="U42:V42"/>
    <mergeCell ref="A42:T42"/>
    <mergeCell ref="X33:Y33"/>
    <mergeCell ref="W34:X34"/>
    <mergeCell ref="A6:Y6"/>
    <mergeCell ref="A8:Y8"/>
    <mergeCell ref="X26:Y26"/>
    <mergeCell ref="X27:Y27"/>
    <mergeCell ref="X28:Y28"/>
    <mergeCell ref="X29:Y29"/>
    <mergeCell ref="X30:Y30"/>
    <mergeCell ref="X31:Y31"/>
    <mergeCell ref="X32:Y32"/>
    <mergeCell ref="X22:Y22"/>
    <mergeCell ref="X23:Y23"/>
    <mergeCell ref="X25:Y25"/>
    <mergeCell ref="X14:Y14"/>
    <mergeCell ref="X16:Y16"/>
    <mergeCell ref="X15:Y15"/>
    <mergeCell ref="X24:Y24"/>
    <mergeCell ref="X17:Y17"/>
    <mergeCell ref="X18:Y18"/>
    <mergeCell ref="X19:Y19"/>
    <mergeCell ref="X20:Y20"/>
    <mergeCell ref="X21:Y21"/>
    <mergeCell ref="I9:I10"/>
    <mergeCell ref="J9:J10"/>
    <mergeCell ref="Q9:Q10"/>
    <mergeCell ref="R9:R10"/>
    <mergeCell ref="X13:Y13"/>
    <mergeCell ref="W11:X11"/>
    <mergeCell ref="A1:G1"/>
    <mergeCell ref="A2:G2"/>
    <mergeCell ref="A3:G3"/>
    <mergeCell ref="A4:G4"/>
    <mergeCell ref="A5:G5"/>
    <mergeCell ref="A7:Y7"/>
    <mergeCell ref="S9:S10"/>
    <mergeCell ref="T9:T10"/>
    <mergeCell ref="U9:U10"/>
    <mergeCell ref="W9:W10"/>
    <mergeCell ref="Y9:Y10"/>
    <mergeCell ref="K9:P9"/>
    <mergeCell ref="V9:V10"/>
    <mergeCell ref="A9:A10"/>
    <mergeCell ref="B9:B10"/>
    <mergeCell ref="C9:C10"/>
    <mergeCell ref="D9:D10"/>
    <mergeCell ref="E9:E10"/>
    <mergeCell ref="F9:F10"/>
    <mergeCell ref="G9:G10"/>
    <mergeCell ref="H9:H10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dnikol</dc:creator>
  <cp:lastModifiedBy>kpanouts</cp:lastModifiedBy>
  <cp:lastPrinted>2020-06-03T08:30:48Z</cp:lastPrinted>
  <dcterms:created xsi:type="dcterms:W3CDTF">2020-05-28T11:36:57Z</dcterms:created>
  <dcterms:modified xsi:type="dcterms:W3CDTF">2020-06-04T04:52:40Z</dcterms:modified>
</cp:coreProperties>
</file>